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9260" windowHeight="6000" firstSheet="4" activeTab="10"/>
  </bookViews>
  <sheets>
    <sheet name="Example1" sheetId="1" r:id="rId1"/>
    <sheet name="Example2" sheetId="2" r:id="rId2"/>
    <sheet name="Example3" sheetId="3" r:id="rId3"/>
    <sheet name="Example4" sheetId="4" r:id="rId4"/>
    <sheet name="Example5" sheetId="5" r:id="rId5"/>
    <sheet name="Example6" sheetId="6" r:id="rId6"/>
    <sheet name="Example7" sheetId="7" r:id="rId7"/>
    <sheet name="Example8" sheetId="8" r:id="rId8"/>
    <sheet name="Example9" sheetId="9" r:id="rId9"/>
    <sheet name="Example10" sheetId="10" r:id="rId10"/>
    <sheet name="Example11" sheetId="12" r:id="rId11"/>
  </sheets>
  <calcPr calcId="145621" concurrentCalc="0"/>
</workbook>
</file>

<file path=xl/calcChain.xml><?xml version="1.0" encoding="utf-8"?>
<calcChain xmlns="http://schemas.openxmlformats.org/spreadsheetml/2006/main">
  <c r="Z3" i="12" l="1"/>
  <c r="Z4" i="12"/>
  <c r="Z5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AC40" i="12"/>
  <c r="AE40" i="12"/>
  <c r="AD40" i="12"/>
  <c r="AB40" i="12"/>
  <c r="AA40" i="12"/>
  <c r="AC39" i="12"/>
  <c r="AE39" i="12"/>
  <c r="AD39" i="12"/>
  <c r="AB39" i="12"/>
  <c r="AA39" i="12"/>
  <c r="AC38" i="12"/>
  <c r="AE38" i="12"/>
  <c r="AD38" i="12"/>
  <c r="AB38" i="12"/>
  <c r="AA38" i="12"/>
  <c r="AC37" i="12"/>
  <c r="AE37" i="12"/>
  <c r="AD37" i="12"/>
  <c r="AB37" i="12"/>
  <c r="AA37" i="12"/>
  <c r="AC36" i="12"/>
  <c r="AE36" i="12"/>
  <c r="AD36" i="12"/>
  <c r="AB36" i="12"/>
  <c r="AA36" i="12"/>
  <c r="AC35" i="12"/>
  <c r="AE35" i="12"/>
  <c r="AD35" i="12"/>
  <c r="AB35" i="12"/>
  <c r="AA35" i="12"/>
  <c r="AC34" i="12"/>
  <c r="AE34" i="12"/>
  <c r="AD34" i="12"/>
  <c r="AB34" i="12"/>
  <c r="AA34" i="12"/>
  <c r="AC33" i="12"/>
  <c r="AE33" i="12"/>
  <c r="AD33" i="12"/>
  <c r="AB33" i="12"/>
  <c r="AA33" i="12"/>
  <c r="AC32" i="12"/>
  <c r="AE32" i="12"/>
  <c r="AD32" i="12"/>
  <c r="AB32" i="12"/>
  <c r="AA32" i="12"/>
  <c r="AC31" i="12"/>
  <c r="AE31" i="12"/>
  <c r="AD31" i="12"/>
  <c r="AB31" i="12"/>
  <c r="AA31" i="12"/>
  <c r="AC30" i="12"/>
  <c r="AE30" i="12"/>
  <c r="AD30" i="12"/>
  <c r="AB30" i="12"/>
  <c r="AA30" i="12"/>
  <c r="AC29" i="12"/>
  <c r="AE29" i="12"/>
  <c r="AD29" i="12"/>
  <c r="AB29" i="12"/>
  <c r="AA29" i="12"/>
  <c r="AC28" i="12"/>
  <c r="AE28" i="12"/>
  <c r="AD28" i="12"/>
  <c r="AB28" i="12"/>
  <c r="AA28" i="12"/>
  <c r="AC27" i="12"/>
  <c r="AE27" i="12"/>
  <c r="AD27" i="12"/>
  <c r="AB27" i="12"/>
  <c r="AA27" i="12"/>
  <c r="AC26" i="12"/>
  <c r="AE26" i="12"/>
  <c r="AD26" i="12"/>
  <c r="AB26" i="12"/>
  <c r="AA26" i="12"/>
  <c r="AC25" i="12"/>
  <c r="AE25" i="12"/>
  <c r="AD25" i="12"/>
  <c r="AB25" i="12"/>
  <c r="AA25" i="12"/>
  <c r="AC24" i="12"/>
  <c r="AE24" i="12"/>
  <c r="AD24" i="12"/>
  <c r="AB24" i="12"/>
  <c r="AA24" i="12"/>
  <c r="AC23" i="12"/>
  <c r="AE23" i="12"/>
  <c r="AD23" i="12"/>
  <c r="AB23" i="12"/>
  <c r="AA23" i="12"/>
  <c r="AC22" i="12"/>
  <c r="AE22" i="12"/>
  <c r="AD22" i="12"/>
  <c r="AB22" i="12"/>
  <c r="AA22" i="12"/>
  <c r="AC21" i="12"/>
  <c r="AE21" i="12"/>
  <c r="AD21" i="12"/>
  <c r="AB21" i="12"/>
  <c r="AA21" i="12"/>
  <c r="AC20" i="12"/>
  <c r="AE20" i="12"/>
  <c r="AD20" i="12"/>
  <c r="AB20" i="12"/>
  <c r="AA20" i="12"/>
  <c r="AC19" i="12"/>
  <c r="AE19" i="12"/>
  <c r="AD19" i="12"/>
  <c r="AB19" i="12"/>
  <c r="AA19" i="12"/>
  <c r="AC18" i="12"/>
  <c r="AE18" i="12"/>
  <c r="AD18" i="12"/>
  <c r="AB18" i="12"/>
  <c r="AA18" i="12"/>
  <c r="AC17" i="12"/>
  <c r="AE17" i="12"/>
  <c r="AD17" i="12"/>
  <c r="AB17" i="12"/>
  <c r="AA17" i="12"/>
  <c r="AC16" i="12"/>
  <c r="AE16" i="12"/>
  <c r="AD16" i="12"/>
  <c r="AB16" i="12"/>
  <c r="AA16" i="12"/>
  <c r="AC15" i="12"/>
  <c r="AB15" i="12"/>
  <c r="AA15" i="12"/>
  <c r="AC14" i="12"/>
  <c r="AB14" i="12"/>
  <c r="AA14" i="12"/>
  <c r="AC13" i="12"/>
  <c r="AB13" i="12"/>
  <c r="AA13" i="12"/>
  <c r="AC12" i="12"/>
  <c r="AB12" i="12"/>
  <c r="AA12" i="12"/>
  <c r="AC11" i="12"/>
  <c r="AB11" i="12"/>
  <c r="AA11" i="12"/>
  <c r="AC10" i="12"/>
  <c r="AB10" i="12"/>
  <c r="AA10" i="12"/>
  <c r="AC9" i="12"/>
  <c r="AB9" i="12"/>
  <c r="AA9" i="12"/>
  <c r="AC8" i="12"/>
  <c r="AB8" i="12"/>
  <c r="AA8" i="12"/>
  <c r="AC7" i="12"/>
  <c r="AB7" i="12"/>
  <c r="AA7" i="12"/>
  <c r="AC6" i="12"/>
  <c r="AB6" i="12"/>
  <c r="AA6" i="12"/>
  <c r="AC5" i="12"/>
  <c r="AB5" i="12"/>
  <c r="AA5" i="12"/>
  <c r="AC4" i="12"/>
  <c r="AB4" i="12"/>
  <c r="AA4" i="12"/>
  <c r="AC3" i="12"/>
  <c r="AB3" i="12"/>
  <c r="AA3" i="12"/>
  <c r="AE2" i="12"/>
  <c r="Y3" i="12"/>
  <c r="Y4" i="12"/>
  <c r="Y5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Y33" i="12"/>
  <c r="Y34" i="12"/>
  <c r="Y35" i="12"/>
  <c r="Y36" i="12"/>
  <c r="Y37" i="12"/>
  <c r="Y38" i="12"/>
  <c r="Y39" i="12"/>
  <c r="Y40" i="12"/>
  <c r="S3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V40" i="12"/>
  <c r="U40" i="12"/>
  <c r="T40" i="12"/>
  <c r="V39" i="12"/>
  <c r="U39" i="12"/>
  <c r="T39" i="12"/>
  <c r="V38" i="12"/>
  <c r="U38" i="12"/>
  <c r="T38" i="12"/>
  <c r="V37" i="12"/>
  <c r="U37" i="12"/>
  <c r="T37" i="12"/>
  <c r="V36" i="12"/>
  <c r="U36" i="12"/>
  <c r="T36" i="12"/>
  <c r="V35" i="12"/>
  <c r="U35" i="12"/>
  <c r="T35" i="12"/>
  <c r="V34" i="12"/>
  <c r="U34" i="12"/>
  <c r="T34" i="12"/>
  <c r="V33" i="12"/>
  <c r="U33" i="12"/>
  <c r="T33" i="12"/>
  <c r="V32" i="12"/>
  <c r="U32" i="12"/>
  <c r="T32" i="12"/>
  <c r="V31" i="12"/>
  <c r="U31" i="12"/>
  <c r="T31" i="12"/>
  <c r="V30" i="12"/>
  <c r="U30" i="12"/>
  <c r="T30" i="12"/>
  <c r="V29" i="12"/>
  <c r="U29" i="12"/>
  <c r="T29" i="12"/>
  <c r="V28" i="12"/>
  <c r="U28" i="12"/>
  <c r="T28" i="12"/>
  <c r="V27" i="12"/>
  <c r="U27" i="12"/>
  <c r="T27" i="12"/>
  <c r="V26" i="12"/>
  <c r="U26" i="12"/>
  <c r="T26" i="12"/>
  <c r="V25" i="12"/>
  <c r="U25" i="12"/>
  <c r="T25" i="12"/>
  <c r="V24" i="12"/>
  <c r="U24" i="12"/>
  <c r="T24" i="12"/>
  <c r="V23" i="12"/>
  <c r="U23" i="12"/>
  <c r="T23" i="12"/>
  <c r="V22" i="12"/>
  <c r="U22" i="12"/>
  <c r="T22" i="12"/>
  <c r="V21" i="12"/>
  <c r="U21" i="12"/>
  <c r="T21" i="12"/>
  <c r="V20" i="12"/>
  <c r="U20" i="12"/>
  <c r="T20" i="12"/>
  <c r="V19" i="12"/>
  <c r="U19" i="12"/>
  <c r="T19" i="12"/>
  <c r="V18" i="12"/>
  <c r="U18" i="12"/>
  <c r="T18" i="12"/>
  <c r="V17" i="12"/>
  <c r="U17" i="12"/>
  <c r="T17" i="12"/>
  <c r="V16" i="12"/>
  <c r="U16" i="12"/>
  <c r="T16" i="12"/>
  <c r="V15" i="12"/>
  <c r="X15" i="12"/>
  <c r="W15" i="12"/>
  <c r="U15" i="12"/>
  <c r="T15" i="12"/>
  <c r="V14" i="12"/>
  <c r="X14" i="12"/>
  <c r="W14" i="12"/>
  <c r="U14" i="12"/>
  <c r="T14" i="12"/>
  <c r="V13" i="12"/>
  <c r="X13" i="12"/>
  <c r="W13" i="12"/>
  <c r="U13" i="12"/>
  <c r="T13" i="12"/>
  <c r="V12" i="12"/>
  <c r="X12" i="12"/>
  <c r="W12" i="12"/>
  <c r="U12" i="12"/>
  <c r="T12" i="12"/>
  <c r="V11" i="12"/>
  <c r="X11" i="12"/>
  <c r="W11" i="12"/>
  <c r="U11" i="12"/>
  <c r="T11" i="12"/>
  <c r="V10" i="12"/>
  <c r="X10" i="12"/>
  <c r="W10" i="12"/>
  <c r="U10" i="12"/>
  <c r="T10" i="12"/>
  <c r="V9" i="12"/>
  <c r="X9" i="12"/>
  <c r="W9" i="12"/>
  <c r="U9" i="12"/>
  <c r="T9" i="12"/>
  <c r="V8" i="12"/>
  <c r="X8" i="12"/>
  <c r="W8" i="12"/>
  <c r="U8" i="12"/>
  <c r="T8" i="12"/>
  <c r="V7" i="12"/>
  <c r="X7" i="12"/>
  <c r="W7" i="12"/>
  <c r="U7" i="12"/>
  <c r="T7" i="12"/>
  <c r="V6" i="12"/>
  <c r="X6" i="12"/>
  <c r="W6" i="12"/>
  <c r="U6" i="12"/>
  <c r="T6" i="12"/>
  <c r="V5" i="12"/>
  <c r="X5" i="12"/>
  <c r="W5" i="12"/>
  <c r="U5" i="12"/>
  <c r="T5" i="12"/>
  <c r="V4" i="12"/>
  <c r="X4" i="12"/>
  <c r="W4" i="12"/>
  <c r="U4" i="12"/>
  <c r="T4" i="12"/>
  <c r="V3" i="12"/>
  <c r="X3" i="12"/>
  <c r="W3" i="12"/>
  <c r="U3" i="12"/>
  <c r="T3" i="12"/>
  <c r="X2" i="12"/>
  <c r="R3" i="12"/>
  <c r="R4" i="12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G3" i="12"/>
  <c r="H3" i="12"/>
  <c r="I3" i="12"/>
  <c r="G4" i="12"/>
  <c r="H4" i="12"/>
  <c r="I4" i="12"/>
  <c r="G5" i="12"/>
  <c r="H5" i="12"/>
  <c r="I5" i="12"/>
  <c r="G6" i="12"/>
  <c r="H6" i="12"/>
  <c r="I6" i="12"/>
  <c r="G7" i="12"/>
  <c r="H7" i="12"/>
  <c r="I7" i="12"/>
  <c r="G8" i="12"/>
  <c r="H8" i="12"/>
  <c r="I8" i="12"/>
  <c r="G9" i="12"/>
  <c r="H9" i="12"/>
  <c r="I9" i="12"/>
  <c r="G10" i="12"/>
  <c r="H10" i="12"/>
  <c r="I10" i="12"/>
  <c r="G11" i="12"/>
  <c r="H11" i="12"/>
  <c r="I11" i="12"/>
  <c r="G12" i="12"/>
  <c r="H12" i="12"/>
  <c r="I12" i="12"/>
  <c r="G13" i="12"/>
  <c r="H13" i="12"/>
  <c r="I13" i="12"/>
  <c r="G14" i="12"/>
  <c r="H14" i="12"/>
  <c r="I14" i="12"/>
  <c r="G15" i="12"/>
  <c r="H15" i="12"/>
  <c r="I15" i="12"/>
  <c r="G16" i="12"/>
  <c r="H16" i="12"/>
  <c r="I16" i="12"/>
  <c r="G17" i="12"/>
  <c r="H17" i="12"/>
  <c r="I17" i="12"/>
  <c r="G18" i="12"/>
  <c r="H18" i="12"/>
  <c r="I18" i="12"/>
  <c r="G19" i="12"/>
  <c r="H19" i="12"/>
  <c r="I19" i="12"/>
  <c r="G20" i="12"/>
  <c r="H20" i="12"/>
  <c r="I20" i="12"/>
  <c r="G21" i="12"/>
  <c r="H21" i="12"/>
  <c r="I21" i="12"/>
  <c r="G22" i="12"/>
  <c r="H22" i="12"/>
  <c r="I22" i="12"/>
  <c r="G23" i="12"/>
  <c r="H23" i="12"/>
  <c r="I23" i="12"/>
  <c r="G24" i="12"/>
  <c r="H24" i="12"/>
  <c r="I24" i="12"/>
  <c r="G25" i="12"/>
  <c r="H25" i="12"/>
  <c r="I25" i="12"/>
  <c r="G26" i="12"/>
  <c r="H26" i="12"/>
  <c r="I26" i="12"/>
  <c r="G27" i="12"/>
  <c r="H27" i="12"/>
  <c r="I27" i="12"/>
  <c r="G28" i="12"/>
  <c r="H28" i="12"/>
  <c r="I28" i="12"/>
  <c r="G29" i="12"/>
  <c r="H29" i="12"/>
  <c r="I29" i="12"/>
  <c r="G30" i="12"/>
  <c r="H30" i="12"/>
  <c r="I30" i="12"/>
  <c r="G31" i="12"/>
  <c r="H31" i="12"/>
  <c r="I31" i="12"/>
  <c r="G32" i="12"/>
  <c r="H32" i="12"/>
  <c r="I32" i="12"/>
  <c r="G33" i="12"/>
  <c r="H33" i="12"/>
  <c r="I33" i="12"/>
  <c r="G34" i="12"/>
  <c r="H34" i="12"/>
  <c r="I34" i="12"/>
  <c r="G35" i="12"/>
  <c r="H35" i="12"/>
  <c r="I35" i="12"/>
  <c r="G36" i="12"/>
  <c r="H36" i="12"/>
  <c r="I36" i="12"/>
  <c r="G37" i="12"/>
  <c r="H37" i="12"/>
  <c r="I37" i="12"/>
  <c r="G38" i="12"/>
  <c r="H38" i="12"/>
  <c r="I38" i="12"/>
  <c r="G39" i="12"/>
  <c r="H39" i="12"/>
  <c r="I39" i="12"/>
  <c r="G40" i="12"/>
  <c r="H40" i="12"/>
  <c r="I40" i="12"/>
  <c r="G41" i="12"/>
  <c r="H41" i="12"/>
  <c r="I41" i="12"/>
  <c r="G42" i="12"/>
  <c r="H42" i="12"/>
  <c r="I42" i="12"/>
  <c r="G43" i="12"/>
  <c r="H43" i="12"/>
  <c r="I43" i="12"/>
  <c r="G44" i="12"/>
  <c r="H44" i="12"/>
  <c r="I44" i="12"/>
  <c r="G45" i="12"/>
  <c r="H45" i="12"/>
  <c r="I45" i="12"/>
  <c r="G46" i="12"/>
  <c r="H46" i="12"/>
  <c r="I46" i="12"/>
  <c r="G47" i="12"/>
  <c r="H47" i="12"/>
  <c r="I47" i="12"/>
  <c r="G48" i="12"/>
  <c r="H48" i="12"/>
  <c r="I48" i="12"/>
  <c r="G49" i="12"/>
  <c r="H49" i="12"/>
  <c r="I49" i="12"/>
  <c r="G50" i="12"/>
  <c r="H50" i="12"/>
  <c r="I50" i="12"/>
  <c r="G51" i="12"/>
  <c r="H51" i="12"/>
  <c r="I51" i="12"/>
  <c r="G52" i="12"/>
  <c r="H52" i="12"/>
  <c r="I52" i="12"/>
  <c r="G53" i="12"/>
  <c r="H53" i="12"/>
  <c r="I53" i="12"/>
  <c r="G54" i="12"/>
  <c r="H54" i="12"/>
  <c r="I54" i="12"/>
  <c r="G55" i="12"/>
  <c r="H55" i="12"/>
  <c r="I55" i="12"/>
  <c r="G56" i="12"/>
  <c r="H56" i="12"/>
  <c r="I56" i="12"/>
  <c r="G57" i="12"/>
  <c r="H57" i="12"/>
  <c r="I57" i="12"/>
  <c r="G58" i="12"/>
  <c r="H58" i="12"/>
  <c r="I58" i="12"/>
  <c r="G59" i="12"/>
  <c r="H59" i="12"/>
  <c r="I59" i="12"/>
  <c r="G60" i="12"/>
  <c r="H60" i="12"/>
  <c r="I60" i="12"/>
  <c r="G61" i="12"/>
  <c r="H61" i="12"/>
  <c r="I61" i="12"/>
  <c r="G62" i="12"/>
  <c r="H62" i="12"/>
  <c r="I62" i="12"/>
  <c r="G63" i="12"/>
  <c r="H63" i="12"/>
  <c r="I63" i="12"/>
  <c r="G64" i="12"/>
  <c r="H64" i="12"/>
  <c r="I64" i="12"/>
  <c r="G65" i="12"/>
  <c r="H65" i="12"/>
  <c r="I65" i="12"/>
  <c r="G66" i="12"/>
  <c r="H66" i="12"/>
  <c r="I66" i="12"/>
  <c r="G67" i="12"/>
  <c r="H67" i="12"/>
  <c r="I67" i="12"/>
  <c r="G68" i="12"/>
  <c r="H68" i="12"/>
  <c r="I68" i="12"/>
  <c r="G69" i="12"/>
  <c r="H69" i="12"/>
  <c r="I69" i="12"/>
  <c r="G70" i="12"/>
  <c r="H70" i="12"/>
  <c r="I70" i="12"/>
  <c r="G71" i="12"/>
  <c r="H71" i="12"/>
  <c r="I71" i="12"/>
  <c r="G72" i="12"/>
  <c r="H72" i="12"/>
  <c r="I72" i="12"/>
  <c r="G73" i="12"/>
  <c r="H73" i="12"/>
  <c r="I73" i="12"/>
  <c r="G74" i="12"/>
  <c r="H74" i="12"/>
  <c r="I74" i="12"/>
  <c r="M108" i="12"/>
  <c r="M109" i="12"/>
  <c r="N109" i="12"/>
  <c r="F7" i="12"/>
  <c r="O109" i="12"/>
  <c r="Q109" i="12"/>
  <c r="P109" i="12"/>
  <c r="N108" i="12"/>
  <c r="O108" i="12"/>
  <c r="Q108" i="12"/>
  <c r="P108" i="12"/>
  <c r="M105" i="12"/>
  <c r="M106" i="12"/>
  <c r="N106" i="12"/>
  <c r="O106" i="12"/>
  <c r="Q106" i="12"/>
  <c r="P106" i="12"/>
  <c r="N105" i="12"/>
  <c r="O105" i="12"/>
  <c r="Q105" i="12"/>
  <c r="P105" i="12"/>
  <c r="M102" i="12"/>
  <c r="M103" i="12"/>
  <c r="N103" i="12"/>
  <c r="O103" i="12"/>
  <c r="Q103" i="12"/>
  <c r="P103" i="12"/>
  <c r="N102" i="12"/>
  <c r="O102" i="12"/>
  <c r="Q102" i="12"/>
  <c r="P102" i="12"/>
  <c r="M99" i="12"/>
  <c r="M100" i="12"/>
  <c r="N100" i="12"/>
  <c r="O100" i="12"/>
  <c r="Q100" i="12"/>
  <c r="P100" i="12"/>
  <c r="N99" i="12"/>
  <c r="O99" i="12"/>
  <c r="Q99" i="12"/>
  <c r="P99" i="12"/>
  <c r="M96" i="12"/>
  <c r="M97" i="12"/>
  <c r="N97" i="12"/>
  <c r="O97" i="12"/>
  <c r="Q97" i="12"/>
  <c r="P97" i="12"/>
  <c r="N96" i="12"/>
  <c r="O96" i="12"/>
  <c r="Q96" i="12"/>
  <c r="P96" i="12"/>
  <c r="M93" i="12"/>
  <c r="M94" i="12"/>
  <c r="N94" i="12"/>
  <c r="O94" i="12"/>
  <c r="Q94" i="12"/>
  <c r="P94" i="12"/>
  <c r="N93" i="12"/>
  <c r="O93" i="12"/>
  <c r="Q93" i="12"/>
  <c r="P93" i="12"/>
  <c r="M90" i="12"/>
  <c r="M91" i="12"/>
  <c r="N91" i="12"/>
  <c r="O91" i="12"/>
  <c r="Q91" i="12"/>
  <c r="P91" i="12"/>
  <c r="N90" i="12"/>
  <c r="O90" i="12"/>
  <c r="Q90" i="12"/>
  <c r="P90" i="12"/>
  <c r="M87" i="12"/>
  <c r="M88" i="12"/>
  <c r="N88" i="12"/>
  <c r="O88" i="12"/>
  <c r="Q88" i="12"/>
  <c r="P88" i="12"/>
  <c r="N87" i="12"/>
  <c r="O87" i="12"/>
  <c r="Q87" i="12"/>
  <c r="P87" i="12"/>
  <c r="M84" i="12"/>
  <c r="M85" i="12"/>
  <c r="N85" i="12"/>
  <c r="O85" i="12"/>
  <c r="Q85" i="12"/>
  <c r="P85" i="12"/>
  <c r="N84" i="12"/>
  <c r="O84" i="12"/>
  <c r="Q84" i="12"/>
  <c r="P84" i="12"/>
  <c r="M81" i="12"/>
  <c r="M82" i="12"/>
  <c r="N82" i="12"/>
  <c r="O82" i="12"/>
  <c r="Q82" i="12"/>
  <c r="P82" i="12"/>
  <c r="N81" i="12"/>
  <c r="O81" i="12"/>
  <c r="Q81" i="12"/>
  <c r="P81" i="12"/>
  <c r="M78" i="12"/>
  <c r="M79" i="12"/>
  <c r="N79" i="12"/>
  <c r="O79" i="12"/>
  <c r="Q79" i="12"/>
  <c r="P79" i="12"/>
  <c r="N78" i="12"/>
  <c r="O78" i="12"/>
  <c r="Q78" i="12"/>
  <c r="P78" i="12"/>
  <c r="M75" i="12"/>
  <c r="M76" i="12"/>
  <c r="N76" i="12"/>
  <c r="O76" i="12"/>
  <c r="Q76" i="12"/>
  <c r="P76" i="12"/>
  <c r="N75" i="12"/>
  <c r="O75" i="12"/>
  <c r="Q75" i="12"/>
  <c r="P75" i="12"/>
  <c r="K74" i="12"/>
  <c r="J74" i="12"/>
  <c r="M72" i="12"/>
  <c r="M73" i="12"/>
  <c r="N73" i="12"/>
  <c r="O73" i="12"/>
  <c r="Q73" i="12"/>
  <c r="P73" i="12"/>
  <c r="K73" i="12"/>
  <c r="J73" i="12"/>
  <c r="N72" i="12"/>
  <c r="O72" i="12"/>
  <c r="Q72" i="12"/>
  <c r="P72" i="12"/>
  <c r="K72" i="12"/>
  <c r="J72" i="12"/>
  <c r="K71" i="12"/>
  <c r="J71" i="12"/>
  <c r="M69" i="12"/>
  <c r="M70" i="12"/>
  <c r="N70" i="12"/>
  <c r="O70" i="12"/>
  <c r="Q70" i="12"/>
  <c r="P70" i="12"/>
  <c r="K70" i="12"/>
  <c r="J70" i="12"/>
  <c r="N69" i="12"/>
  <c r="O69" i="12"/>
  <c r="Q69" i="12"/>
  <c r="P69" i="12"/>
  <c r="K69" i="12"/>
  <c r="J69" i="12"/>
  <c r="K68" i="12"/>
  <c r="J68" i="12"/>
  <c r="M66" i="12"/>
  <c r="M67" i="12"/>
  <c r="N67" i="12"/>
  <c r="O67" i="12"/>
  <c r="Q67" i="12"/>
  <c r="P67" i="12"/>
  <c r="K67" i="12"/>
  <c r="J67" i="12"/>
  <c r="N66" i="12"/>
  <c r="O66" i="12"/>
  <c r="Q66" i="12"/>
  <c r="P66" i="12"/>
  <c r="K66" i="12"/>
  <c r="J66" i="12"/>
  <c r="K65" i="12"/>
  <c r="J65" i="12"/>
  <c r="M63" i="12"/>
  <c r="M64" i="12"/>
  <c r="N64" i="12"/>
  <c r="O64" i="12"/>
  <c r="Q64" i="12"/>
  <c r="P64" i="12"/>
  <c r="K64" i="12"/>
  <c r="J64" i="12"/>
  <c r="N63" i="12"/>
  <c r="O63" i="12"/>
  <c r="Q63" i="12"/>
  <c r="P63" i="12"/>
  <c r="K63" i="12"/>
  <c r="J63" i="12"/>
  <c r="K62" i="12"/>
  <c r="J62" i="12"/>
  <c r="M60" i="12"/>
  <c r="M61" i="12"/>
  <c r="N61" i="12"/>
  <c r="O61" i="12"/>
  <c r="Q61" i="12"/>
  <c r="P61" i="12"/>
  <c r="K61" i="12"/>
  <c r="J61" i="12"/>
  <c r="N60" i="12"/>
  <c r="O60" i="12"/>
  <c r="Q60" i="12"/>
  <c r="P60" i="12"/>
  <c r="K60" i="12"/>
  <c r="J60" i="12"/>
  <c r="K59" i="12"/>
  <c r="J59" i="12"/>
  <c r="M57" i="12"/>
  <c r="M58" i="12"/>
  <c r="N58" i="12"/>
  <c r="O58" i="12"/>
  <c r="Q58" i="12"/>
  <c r="P58" i="12"/>
  <c r="K58" i="12"/>
  <c r="J58" i="12"/>
  <c r="N57" i="12"/>
  <c r="O57" i="12"/>
  <c r="Q57" i="12"/>
  <c r="P57" i="12"/>
  <c r="K57" i="12"/>
  <c r="J57" i="12"/>
  <c r="K56" i="12"/>
  <c r="J56" i="12"/>
  <c r="M54" i="12"/>
  <c r="M55" i="12"/>
  <c r="N55" i="12"/>
  <c r="O55" i="12"/>
  <c r="Q55" i="12"/>
  <c r="P55" i="12"/>
  <c r="K55" i="12"/>
  <c r="J55" i="12"/>
  <c r="N54" i="12"/>
  <c r="O54" i="12"/>
  <c r="Q54" i="12"/>
  <c r="P54" i="12"/>
  <c r="K54" i="12"/>
  <c r="J54" i="12"/>
  <c r="K53" i="12"/>
  <c r="J53" i="12"/>
  <c r="M51" i="12"/>
  <c r="M52" i="12"/>
  <c r="N52" i="12"/>
  <c r="O52" i="12"/>
  <c r="Q52" i="12"/>
  <c r="P52" i="12"/>
  <c r="K52" i="12"/>
  <c r="J52" i="12"/>
  <c r="N51" i="12"/>
  <c r="O51" i="12"/>
  <c r="Q51" i="12"/>
  <c r="P51" i="12"/>
  <c r="K51" i="12"/>
  <c r="J51" i="12"/>
  <c r="K50" i="12"/>
  <c r="J50" i="12"/>
  <c r="M48" i="12"/>
  <c r="M49" i="12"/>
  <c r="N49" i="12"/>
  <c r="O49" i="12"/>
  <c r="Q49" i="12"/>
  <c r="P49" i="12"/>
  <c r="K49" i="12"/>
  <c r="J49" i="12"/>
  <c r="N48" i="12"/>
  <c r="O48" i="12"/>
  <c r="Q48" i="12"/>
  <c r="P48" i="12"/>
  <c r="K48" i="12"/>
  <c r="J48" i="12"/>
  <c r="K47" i="12"/>
  <c r="J47" i="12"/>
  <c r="M45" i="12"/>
  <c r="M46" i="12"/>
  <c r="N46" i="12"/>
  <c r="O46" i="12"/>
  <c r="Q46" i="12"/>
  <c r="P46" i="12"/>
  <c r="K46" i="12"/>
  <c r="J46" i="12"/>
  <c r="N45" i="12"/>
  <c r="O45" i="12"/>
  <c r="Q45" i="12"/>
  <c r="P45" i="12"/>
  <c r="K45" i="12"/>
  <c r="J45" i="12"/>
  <c r="K44" i="12"/>
  <c r="J44" i="12"/>
  <c r="M42" i="12"/>
  <c r="M43" i="12"/>
  <c r="N43" i="12"/>
  <c r="O43" i="12"/>
  <c r="Q43" i="12"/>
  <c r="P43" i="12"/>
  <c r="K43" i="12"/>
  <c r="J43" i="12"/>
  <c r="N42" i="12"/>
  <c r="O42" i="12"/>
  <c r="Q42" i="12"/>
  <c r="P42" i="12"/>
  <c r="K42" i="12"/>
  <c r="J42" i="12"/>
  <c r="K41" i="12"/>
  <c r="J41" i="12"/>
  <c r="M39" i="12"/>
  <c r="M40" i="12"/>
  <c r="N40" i="12"/>
  <c r="O40" i="12"/>
  <c r="Q40" i="12"/>
  <c r="P40" i="12"/>
  <c r="K40" i="12"/>
  <c r="J40" i="12"/>
  <c r="N39" i="12"/>
  <c r="O39" i="12"/>
  <c r="Q39" i="12"/>
  <c r="P39" i="12"/>
  <c r="K39" i="12"/>
  <c r="J39" i="12"/>
  <c r="K38" i="12"/>
  <c r="J38" i="12"/>
  <c r="M36" i="12"/>
  <c r="M37" i="12"/>
  <c r="N37" i="12"/>
  <c r="O37" i="12"/>
  <c r="Q37" i="12"/>
  <c r="P37" i="12"/>
  <c r="K37" i="12"/>
  <c r="J37" i="12"/>
  <c r="N36" i="12"/>
  <c r="O36" i="12"/>
  <c r="Q36" i="12"/>
  <c r="P36" i="12"/>
  <c r="K36" i="12"/>
  <c r="J36" i="12"/>
  <c r="K35" i="12"/>
  <c r="J35" i="12"/>
  <c r="M33" i="12"/>
  <c r="M34" i="12"/>
  <c r="N34" i="12"/>
  <c r="O34" i="12"/>
  <c r="Q34" i="12"/>
  <c r="P34" i="12"/>
  <c r="K34" i="12"/>
  <c r="J34" i="12"/>
  <c r="N33" i="12"/>
  <c r="O33" i="12"/>
  <c r="Q33" i="12"/>
  <c r="P33" i="12"/>
  <c r="K33" i="12"/>
  <c r="J33" i="12"/>
  <c r="K32" i="12"/>
  <c r="J32" i="12"/>
  <c r="M30" i="12"/>
  <c r="M31" i="12"/>
  <c r="N31" i="12"/>
  <c r="O31" i="12"/>
  <c r="Q31" i="12"/>
  <c r="P31" i="12"/>
  <c r="K31" i="12"/>
  <c r="J31" i="12"/>
  <c r="N30" i="12"/>
  <c r="O30" i="12"/>
  <c r="Q30" i="12"/>
  <c r="P30" i="12"/>
  <c r="K30" i="12"/>
  <c r="J30" i="12"/>
  <c r="K29" i="12"/>
  <c r="J29" i="12"/>
  <c r="M27" i="12"/>
  <c r="M28" i="12"/>
  <c r="N28" i="12"/>
  <c r="O28" i="12"/>
  <c r="Q28" i="12"/>
  <c r="P28" i="12"/>
  <c r="K28" i="12"/>
  <c r="J28" i="12"/>
  <c r="N27" i="12"/>
  <c r="O27" i="12"/>
  <c r="Q27" i="12"/>
  <c r="P27" i="12"/>
  <c r="K27" i="12"/>
  <c r="J27" i="12"/>
  <c r="K26" i="12"/>
  <c r="J26" i="12"/>
  <c r="M24" i="12"/>
  <c r="M25" i="12"/>
  <c r="N25" i="12"/>
  <c r="O25" i="12"/>
  <c r="Q25" i="12"/>
  <c r="P25" i="12"/>
  <c r="K25" i="12"/>
  <c r="J25" i="12"/>
  <c r="N24" i="12"/>
  <c r="O24" i="12"/>
  <c r="Q24" i="12"/>
  <c r="P24" i="12"/>
  <c r="K24" i="12"/>
  <c r="J24" i="12"/>
  <c r="K23" i="12"/>
  <c r="J23" i="12"/>
  <c r="M21" i="12"/>
  <c r="M22" i="12"/>
  <c r="N22" i="12"/>
  <c r="O22" i="12"/>
  <c r="Q22" i="12"/>
  <c r="P22" i="12"/>
  <c r="K22" i="12"/>
  <c r="J22" i="12"/>
  <c r="N21" i="12"/>
  <c r="O21" i="12"/>
  <c r="Q21" i="12"/>
  <c r="P21" i="12"/>
  <c r="K21" i="12"/>
  <c r="J21" i="12"/>
  <c r="K20" i="12"/>
  <c r="J20" i="12"/>
  <c r="M18" i="12"/>
  <c r="M19" i="12"/>
  <c r="N19" i="12"/>
  <c r="O19" i="12"/>
  <c r="Q19" i="12"/>
  <c r="P19" i="12"/>
  <c r="K19" i="12"/>
  <c r="J19" i="12"/>
  <c r="N18" i="12"/>
  <c r="O18" i="12"/>
  <c r="Q18" i="12"/>
  <c r="P18" i="12"/>
  <c r="K18" i="12"/>
  <c r="J18" i="12"/>
  <c r="K17" i="12"/>
  <c r="J17" i="12"/>
  <c r="M15" i="12"/>
  <c r="M16" i="12"/>
  <c r="N16" i="12"/>
  <c r="O16" i="12"/>
  <c r="Q16" i="12"/>
  <c r="P16" i="12"/>
  <c r="K16" i="12"/>
  <c r="J16" i="12"/>
  <c r="N15" i="12"/>
  <c r="O15" i="12"/>
  <c r="Q15" i="12"/>
  <c r="P15" i="12"/>
  <c r="K15" i="12"/>
  <c r="J15" i="12"/>
  <c r="K14" i="12"/>
  <c r="J14" i="12"/>
  <c r="M12" i="12"/>
  <c r="M13" i="12"/>
  <c r="N13" i="12"/>
  <c r="O13" i="12"/>
  <c r="Q13" i="12"/>
  <c r="P13" i="12"/>
  <c r="K13" i="12"/>
  <c r="J13" i="12"/>
  <c r="N12" i="12"/>
  <c r="O12" i="12"/>
  <c r="Q12" i="12"/>
  <c r="P12" i="12"/>
  <c r="K12" i="12"/>
  <c r="J12" i="12"/>
  <c r="K11" i="12"/>
  <c r="J11" i="12"/>
  <c r="M9" i="12"/>
  <c r="M10" i="12"/>
  <c r="N10" i="12"/>
  <c r="O10" i="12"/>
  <c r="Q10" i="12"/>
  <c r="P10" i="12"/>
  <c r="K10" i="12"/>
  <c r="J10" i="12"/>
  <c r="N9" i="12"/>
  <c r="O9" i="12"/>
  <c r="Q9" i="12"/>
  <c r="P9" i="12"/>
  <c r="K9" i="12"/>
  <c r="J9" i="12"/>
  <c r="K8" i="12"/>
  <c r="J8" i="12"/>
  <c r="M6" i="12"/>
  <c r="M7" i="12"/>
  <c r="N7" i="12"/>
  <c r="O7" i="12"/>
  <c r="Q7" i="12"/>
  <c r="P7" i="12"/>
  <c r="K7" i="12"/>
  <c r="J7" i="12"/>
  <c r="N6" i="12"/>
  <c r="O6" i="12"/>
  <c r="Q6" i="12"/>
  <c r="P6" i="12"/>
  <c r="K6" i="12"/>
  <c r="J6" i="12"/>
  <c r="K5" i="12"/>
  <c r="J5" i="12"/>
  <c r="M3" i="12"/>
  <c r="M4" i="12"/>
  <c r="N4" i="12"/>
  <c r="O4" i="12"/>
  <c r="Q4" i="12"/>
  <c r="P4" i="12"/>
  <c r="K4" i="12"/>
  <c r="J4" i="12"/>
  <c r="F3" i="12"/>
  <c r="F4" i="12"/>
  <c r="N3" i="12"/>
  <c r="O3" i="12"/>
  <c r="Q3" i="12"/>
  <c r="P3" i="12"/>
  <c r="K3" i="12"/>
  <c r="J3" i="12"/>
  <c r="E7" i="2"/>
  <c r="E3" i="2"/>
  <c r="E4" i="2"/>
  <c r="E7" i="6"/>
  <c r="E3" i="6"/>
  <c r="E4" i="6"/>
  <c r="R73" i="5"/>
  <c r="U73" i="5"/>
  <c r="Q73" i="5"/>
  <c r="S73" i="5"/>
  <c r="T73" i="5"/>
  <c r="W73" i="5"/>
  <c r="V73" i="5"/>
  <c r="R72" i="5"/>
  <c r="U72" i="5"/>
  <c r="Q72" i="5"/>
  <c r="S72" i="5"/>
  <c r="T72" i="5"/>
  <c r="W72" i="5"/>
  <c r="V72" i="5"/>
  <c r="R71" i="5"/>
  <c r="U71" i="5"/>
  <c r="Q71" i="5"/>
  <c r="S71" i="5"/>
  <c r="T71" i="5"/>
  <c r="R70" i="5"/>
  <c r="U70" i="5"/>
  <c r="Q70" i="5"/>
  <c r="S70" i="5"/>
  <c r="T70" i="5"/>
  <c r="W70" i="5"/>
  <c r="V70" i="5"/>
  <c r="R69" i="5"/>
  <c r="U69" i="5"/>
  <c r="Q69" i="5"/>
  <c r="S69" i="5"/>
  <c r="T69" i="5"/>
  <c r="W69" i="5"/>
  <c r="V69" i="5"/>
  <c r="R68" i="5"/>
  <c r="U68" i="5"/>
  <c r="Q68" i="5"/>
  <c r="S68" i="5"/>
  <c r="T68" i="5"/>
  <c r="R67" i="5"/>
  <c r="U67" i="5"/>
  <c r="Q67" i="5"/>
  <c r="S67" i="5"/>
  <c r="T67" i="5"/>
  <c r="W67" i="5"/>
  <c r="V67" i="5"/>
  <c r="R66" i="5"/>
  <c r="U66" i="5"/>
  <c r="Q66" i="5"/>
  <c r="S66" i="5"/>
  <c r="T66" i="5"/>
  <c r="W66" i="5"/>
  <c r="V66" i="5"/>
  <c r="R65" i="5"/>
  <c r="U65" i="5"/>
  <c r="Q65" i="5"/>
  <c r="S65" i="5"/>
  <c r="T65" i="5"/>
  <c r="R64" i="5"/>
  <c r="U64" i="5"/>
  <c r="Q64" i="5"/>
  <c r="S64" i="5"/>
  <c r="T64" i="5"/>
  <c r="W64" i="5"/>
  <c r="V64" i="5"/>
  <c r="R63" i="5"/>
  <c r="U63" i="5"/>
  <c r="Q63" i="5"/>
  <c r="S63" i="5"/>
  <c r="T63" i="5"/>
  <c r="W63" i="5"/>
  <c r="V63" i="5"/>
  <c r="R62" i="5"/>
  <c r="U62" i="5"/>
  <c r="Q62" i="5"/>
  <c r="S62" i="5"/>
  <c r="T62" i="5"/>
  <c r="R61" i="5"/>
  <c r="U61" i="5"/>
  <c r="Q61" i="5"/>
  <c r="S61" i="5"/>
  <c r="T61" i="5"/>
  <c r="W61" i="5"/>
  <c r="V61" i="5"/>
  <c r="R60" i="5"/>
  <c r="U60" i="5"/>
  <c r="Q60" i="5"/>
  <c r="S60" i="5"/>
  <c r="T60" i="5"/>
  <c r="W60" i="5"/>
  <c r="V60" i="5"/>
  <c r="R59" i="5"/>
  <c r="U59" i="5"/>
  <c r="Q59" i="5"/>
  <c r="S59" i="5"/>
  <c r="T59" i="5"/>
  <c r="R58" i="5"/>
  <c r="U58" i="5"/>
  <c r="Q58" i="5"/>
  <c r="S58" i="5"/>
  <c r="T58" i="5"/>
  <c r="W58" i="5"/>
  <c r="V58" i="5"/>
  <c r="R57" i="5"/>
  <c r="U57" i="5"/>
  <c r="Q57" i="5"/>
  <c r="S57" i="5"/>
  <c r="T57" i="5"/>
  <c r="W57" i="5"/>
  <c r="V57" i="5"/>
  <c r="R56" i="5"/>
  <c r="U56" i="5"/>
  <c r="Q56" i="5"/>
  <c r="S56" i="5"/>
  <c r="T56" i="5"/>
  <c r="R55" i="5"/>
  <c r="U55" i="5"/>
  <c r="Q55" i="5"/>
  <c r="S55" i="5"/>
  <c r="T55" i="5"/>
  <c r="W55" i="5"/>
  <c r="V55" i="5"/>
  <c r="R54" i="5"/>
  <c r="U54" i="5"/>
  <c r="Q54" i="5"/>
  <c r="S54" i="5"/>
  <c r="T54" i="5"/>
  <c r="W54" i="5"/>
  <c r="V54" i="5"/>
  <c r="R53" i="5"/>
  <c r="U53" i="5"/>
  <c r="Q53" i="5"/>
  <c r="S53" i="5"/>
  <c r="T53" i="5"/>
  <c r="R52" i="5"/>
  <c r="U52" i="5"/>
  <c r="Q52" i="5"/>
  <c r="S52" i="5"/>
  <c r="T52" i="5"/>
  <c r="W52" i="5"/>
  <c r="V52" i="5"/>
  <c r="R51" i="5"/>
  <c r="U51" i="5"/>
  <c r="Q51" i="5"/>
  <c r="S51" i="5"/>
  <c r="T51" i="5"/>
  <c r="W51" i="5"/>
  <c r="V51" i="5"/>
  <c r="R50" i="5"/>
  <c r="U50" i="5"/>
  <c r="Q50" i="5"/>
  <c r="S50" i="5"/>
  <c r="T50" i="5"/>
  <c r="R49" i="5"/>
  <c r="U49" i="5"/>
  <c r="Q49" i="5"/>
  <c r="S49" i="5"/>
  <c r="T49" i="5"/>
  <c r="W49" i="5"/>
  <c r="V49" i="5"/>
  <c r="R48" i="5"/>
  <c r="U48" i="5"/>
  <c r="Q48" i="5"/>
  <c r="S48" i="5"/>
  <c r="T48" i="5"/>
  <c r="W48" i="5"/>
  <c r="V48" i="5"/>
  <c r="R47" i="5"/>
  <c r="U47" i="5"/>
  <c r="Q47" i="5"/>
  <c r="S47" i="5"/>
  <c r="T47" i="5"/>
  <c r="R46" i="5"/>
  <c r="U46" i="5"/>
  <c r="Q46" i="5"/>
  <c r="S46" i="5"/>
  <c r="T46" i="5"/>
  <c r="W46" i="5"/>
  <c r="V46" i="5"/>
  <c r="R45" i="5"/>
  <c r="U45" i="5"/>
  <c r="Q45" i="5"/>
  <c r="S45" i="5"/>
  <c r="T45" i="5"/>
  <c r="W45" i="5"/>
  <c r="V45" i="5"/>
  <c r="R44" i="5"/>
  <c r="U44" i="5"/>
  <c r="Q44" i="5"/>
  <c r="S44" i="5"/>
  <c r="T44" i="5"/>
  <c r="R43" i="5"/>
  <c r="U43" i="5"/>
  <c r="Q43" i="5"/>
  <c r="S43" i="5"/>
  <c r="T43" i="5"/>
  <c r="W43" i="5"/>
  <c r="V43" i="5"/>
  <c r="R42" i="5"/>
  <c r="U42" i="5"/>
  <c r="Q42" i="5"/>
  <c r="S42" i="5"/>
  <c r="T42" i="5"/>
  <c r="W42" i="5"/>
  <c r="V42" i="5"/>
  <c r="R41" i="5"/>
  <c r="U41" i="5"/>
  <c r="Q41" i="5"/>
  <c r="S41" i="5"/>
  <c r="T41" i="5"/>
  <c r="R40" i="5"/>
  <c r="U40" i="5"/>
  <c r="Q40" i="5"/>
  <c r="S40" i="5"/>
  <c r="T40" i="5"/>
  <c r="W40" i="5"/>
  <c r="V40" i="5"/>
  <c r="R39" i="5"/>
  <c r="U39" i="5"/>
  <c r="Q39" i="5"/>
  <c r="S39" i="5"/>
  <c r="T39" i="5"/>
  <c r="W39" i="5"/>
  <c r="V39" i="5"/>
  <c r="R38" i="5"/>
  <c r="U38" i="5"/>
  <c r="Q38" i="5"/>
  <c r="S38" i="5"/>
  <c r="T38" i="5"/>
  <c r="R37" i="5"/>
  <c r="U37" i="5"/>
  <c r="Q37" i="5"/>
  <c r="S37" i="5"/>
  <c r="T37" i="5"/>
  <c r="W37" i="5"/>
  <c r="V37" i="5"/>
  <c r="R36" i="5"/>
  <c r="U36" i="5"/>
  <c r="Q36" i="5"/>
  <c r="S36" i="5"/>
  <c r="T36" i="5"/>
  <c r="W36" i="5"/>
  <c r="V36" i="5"/>
  <c r="R35" i="5"/>
  <c r="U35" i="5"/>
  <c r="Q35" i="5"/>
  <c r="S35" i="5"/>
  <c r="T35" i="5"/>
  <c r="R34" i="5"/>
  <c r="U34" i="5"/>
  <c r="Q34" i="5"/>
  <c r="S34" i="5"/>
  <c r="T34" i="5"/>
  <c r="W34" i="5"/>
  <c r="V34" i="5"/>
  <c r="R33" i="5"/>
  <c r="U33" i="5"/>
  <c r="Q33" i="5"/>
  <c r="S33" i="5"/>
  <c r="T33" i="5"/>
  <c r="W33" i="5"/>
  <c r="V33" i="5"/>
  <c r="R32" i="5"/>
  <c r="U32" i="5"/>
  <c r="Q32" i="5"/>
  <c r="S32" i="5"/>
  <c r="T32" i="5"/>
  <c r="R31" i="5"/>
  <c r="U31" i="5"/>
  <c r="Q31" i="5"/>
  <c r="S31" i="5"/>
  <c r="T31" i="5"/>
  <c r="W31" i="5"/>
  <c r="V31" i="5"/>
  <c r="R30" i="5"/>
  <c r="U30" i="5"/>
  <c r="Q30" i="5"/>
  <c r="S30" i="5"/>
  <c r="T30" i="5"/>
  <c r="W30" i="5"/>
  <c r="V30" i="5"/>
  <c r="R29" i="5"/>
  <c r="U29" i="5"/>
  <c r="Q29" i="5"/>
  <c r="S29" i="5"/>
  <c r="T29" i="5"/>
  <c r="R28" i="5"/>
  <c r="U28" i="5"/>
  <c r="Q28" i="5"/>
  <c r="S28" i="5"/>
  <c r="T28" i="5"/>
  <c r="W28" i="5"/>
  <c r="V28" i="5"/>
  <c r="R27" i="5"/>
  <c r="U27" i="5"/>
  <c r="Q27" i="5"/>
  <c r="S27" i="5"/>
  <c r="T27" i="5"/>
  <c r="W27" i="5"/>
  <c r="V27" i="5"/>
  <c r="R26" i="5"/>
  <c r="U26" i="5"/>
  <c r="Q26" i="5"/>
  <c r="S26" i="5"/>
  <c r="T26" i="5"/>
  <c r="R25" i="5"/>
  <c r="U25" i="5"/>
  <c r="Q25" i="5"/>
  <c r="S25" i="5"/>
  <c r="T25" i="5"/>
  <c r="W25" i="5"/>
  <c r="V25" i="5"/>
  <c r="R24" i="5"/>
  <c r="U24" i="5"/>
  <c r="Q24" i="5"/>
  <c r="S24" i="5"/>
  <c r="T24" i="5"/>
  <c r="W24" i="5"/>
  <c r="V24" i="5"/>
  <c r="R23" i="5"/>
  <c r="U23" i="5"/>
  <c r="Q23" i="5"/>
  <c r="S23" i="5"/>
  <c r="T23" i="5"/>
  <c r="R22" i="5"/>
  <c r="U22" i="5"/>
  <c r="Q22" i="5"/>
  <c r="S22" i="5"/>
  <c r="T22" i="5"/>
  <c r="W22" i="5"/>
  <c r="V22" i="5"/>
  <c r="R21" i="5"/>
  <c r="U21" i="5"/>
  <c r="Q21" i="5"/>
  <c r="S21" i="5"/>
  <c r="T21" i="5"/>
  <c r="W21" i="5"/>
  <c r="V21" i="5"/>
  <c r="R20" i="5"/>
  <c r="U20" i="5"/>
  <c r="Q20" i="5"/>
  <c r="S20" i="5"/>
  <c r="T20" i="5"/>
  <c r="R19" i="5"/>
  <c r="U19" i="5"/>
  <c r="Q19" i="5"/>
  <c r="S19" i="5"/>
  <c r="T19" i="5"/>
  <c r="W19" i="5"/>
  <c r="V19" i="5"/>
  <c r="R18" i="5"/>
  <c r="U18" i="5"/>
  <c r="Q18" i="5"/>
  <c r="S18" i="5"/>
  <c r="T18" i="5"/>
  <c r="W18" i="5"/>
  <c r="V18" i="5"/>
  <c r="R17" i="5"/>
  <c r="U17" i="5"/>
  <c r="Q17" i="5"/>
  <c r="S17" i="5"/>
  <c r="T17" i="5"/>
  <c r="R16" i="5"/>
  <c r="U16" i="5"/>
  <c r="Q16" i="5"/>
  <c r="S16" i="5"/>
  <c r="T16" i="5"/>
  <c r="W16" i="5"/>
  <c r="V16" i="5"/>
  <c r="R15" i="5"/>
  <c r="U15" i="5"/>
  <c r="Q15" i="5"/>
  <c r="S15" i="5"/>
  <c r="T15" i="5"/>
  <c r="W15" i="5"/>
  <c r="V15" i="5"/>
  <c r="R14" i="5"/>
  <c r="U14" i="5"/>
  <c r="Q14" i="5"/>
  <c r="S14" i="5"/>
  <c r="T14" i="5"/>
  <c r="R13" i="5"/>
  <c r="U13" i="5"/>
  <c r="Q13" i="5"/>
  <c r="S13" i="5"/>
  <c r="T13" i="5"/>
  <c r="W13" i="5"/>
  <c r="V13" i="5"/>
  <c r="R12" i="5"/>
  <c r="U12" i="5"/>
  <c r="Q12" i="5"/>
  <c r="S12" i="5"/>
  <c r="T12" i="5"/>
  <c r="W12" i="5"/>
  <c r="V12" i="5"/>
  <c r="R11" i="5"/>
  <c r="U11" i="5"/>
  <c r="Q11" i="5"/>
  <c r="S11" i="5"/>
  <c r="T11" i="5"/>
  <c r="R10" i="5"/>
  <c r="U10" i="5"/>
  <c r="Q10" i="5"/>
  <c r="S10" i="5"/>
  <c r="T10" i="5"/>
  <c r="W10" i="5"/>
  <c r="V10" i="5"/>
  <c r="R9" i="5"/>
  <c r="U9" i="5"/>
  <c r="Q9" i="5"/>
  <c r="S9" i="5"/>
  <c r="T9" i="5"/>
  <c r="W9" i="5"/>
  <c r="V9" i="5"/>
  <c r="R8" i="5"/>
  <c r="U8" i="5"/>
  <c r="Q8" i="5"/>
  <c r="S8" i="5"/>
  <c r="T8" i="5"/>
  <c r="R7" i="5"/>
  <c r="U7" i="5"/>
  <c r="Q7" i="5"/>
  <c r="S7" i="5"/>
  <c r="T7" i="5"/>
  <c r="W7" i="5"/>
  <c r="V7" i="5"/>
  <c r="R6" i="5"/>
  <c r="U6" i="5"/>
  <c r="Q6" i="5"/>
  <c r="S6" i="5"/>
  <c r="T6" i="5"/>
  <c r="W6" i="5"/>
  <c r="V6" i="5"/>
  <c r="R5" i="5"/>
  <c r="U5" i="5"/>
  <c r="Q5" i="5"/>
  <c r="S5" i="5"/>
  <c r="T5" i="5"/>
  <c r="R4" i="5"/>
  <c r="U4" i="5"/>
  <c r="Q4" i="5"/>
  <c r="S4" i="5"/>
  <c r="T4" i="5"/>
  <c r="W4" i="5"/>
  <c r="V4" i="5"/>
  <c r="R3" i="5"/>
  <c r="U3" i="5"/>
  <c r="Q3" i="5"/>
  <c r="S3" i="5"/>
  <c r="T3" i="5"/>
  <c r="W3" i="5"/>
  <c r="V3" i="5"/>
  <c r="W2" i="5"/>
  <c r="F3" i="5"/>
  <c r="G3" i="5"/>
  <c r="H3" i="5"/>
  <c r="F4" i="5"/>
  <c r="G4" i="5"/>
  <c r="H4" i="5"/>
  <c r="F5" i="5"/>
  <c r="G5" i="5"/>
  <c r="H5" i="5"/>
  <c r="F6" i="5"/>
  <c r="G6" i="5"/>
  <c r="H6" i="5"/>
  <c r="F7" i="5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F18" i="5"/>
  <c r="G18" i="5"/>
  <c r="H18" i="5"/>
  <c r="F19" i="5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H23" i="5"/>
  <c r="F24" i="5"/>
  <c r="G24" i="5"/>
  <c r="H24" i="5"/>
  <c r="F25" i="5"/>
  <c r="G25" i="5"/>
  <c r="H25" i="5"/>
  <c r="F26" i="5"/>
  <c r="G26" i="5"/>
  <c r="H26" i="5"/>
  <c r="F27" i="5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H31" i="5"/>
  <c r="F32" i="5"/>
  <c r="G32" i="5"/>
  <c r="H32" i="5"/>
  <c r="F33" i="5"/>
  <c r="G33" i="5"/>
  <c r="H33" i="5"/>
  <c r="F34" i="5"/>
  <c r="G34" i="5"/>
  <c r="H34" i="5"/>
  <c r="F35" i="5"/>
  <c r="G35" i="5"/>
  <c r="H35" i="5"/>
  <c r="F36" i="5"/>
  <c r="G36" i="5"/>
  <c r="H36" i="5"/>
  <c r="F37" i="5"/>
  <c r="G37" i="5"/>
  <c r="H37" i="5"/>
  <c r="F38" i="5"/>
  <c r="G38" i="5"/>
  <c r="H38" i="5"/>
  <c r="F39" i="5"/>
  <c r="G39" i="5"/>
  <c r="H39" i="5"/>
  <c r="F40" i="5"/>
  <c r="G40" i="5"/>
  <c r="H40" i="5"/>
  <c r="F41" i="5"/>
  <c r="G41" i="5"/>
  <c r="H41" i="5"/>
  <c r="F42" i="5"/>
  <c r="G42" i="5"/>
  <c r="H42" i="5"/>
  <c r="F43" i="5"/>
  <c r="G43" i="5"/>
  <c r="H43" i="5"/>
  <c r="F44" i="5"/>
  <c r="G44" i="5"/>
  <c r="H44" i="5"/>
  <c r="F45" i="5"/>
  <c r="G45" i="5"/>
  <c r="H45" i="5"/>
  <c r="F46" i="5"/>
  <c r="G46" i="5"/>
  <c r="H46" i="5"/>
  <c r="F47" i="5"/>
  <c r="G47" i="5"/>
  <c r="H47" i="5"/>
  <c r="F48" i="5"/>
  <c r="G48" i="5"/>
  <c r="H48" i="5"/>
  <c r="F49" i="5"/>
  <c r="G49" i="5"/>
  <c r="H49" i="5"/>
  <c r="F50" i="5"/>
  <c r="G50" i="5"/>
  <c r="H50" i="5"/>
  <c r="F51" i="5"/>
  <c r="G51" i="5"/>
  <c r="H51" i="5"/>
  <c r="F52" i="5"/>
  <c r="G52" i="5"/>
  <c r="H52" i="5"/>
  <c r="F53" i="5"/>
  <c r="G53" i="5"/>
  <c r="H53" i="5"/>
  <c r="F54" i="5"/>
  <c r="G54" i="5"/>
  <c r="H54" i="5"/>
  <c r="F55" i="5"/>
  <c r="G55" i="5"/>
  <c r="H55" i="5"/>
  <c r="F56" i="5"/>
  <c r="G56" i="5"/>
  <c r="H56" i="5"/>
  <c r="F57" i="5"/>
  <c r="G57" i="5"/>
  <c r="H57" i="5"/>
  <c r="F58" i="5"/>
  <c r="G58" i="5"/>
  <c r="H58" i="5"/>
  <c r="F59" i="5"/>
  <c r="G59" i="5"/>
  <c r="H59" i="5"/>
  <c r="F60" i="5"/>
  <c r="G60" i="5"/>
  <c r="H60" i="5"/>
  <c r="F61" i="5"/>
  <c r="G61" i="5"/>
  <c r="H61" i="5"/>
  <c r="F62" i="5"/>
  <c r="G62" i="5"/>
  <c r="H62" i="5"/>
  <c r="F63" i="5"/>
  <c r="G63" i="5"/>
  <c r="H63" i="5"/>
  <c r="F64" i="5"/>
  <c r="G64" i="5"/>
  <c r="H64" i="5"/>
  <c r="F65" i="5"/>
  <c r="G65" i="5"/>
  <c r="H65" i="5"/>
  <c r="F66" i="5"/>
  <c r="G66" i="5"/>
  <c r="H66" i="5"/>
  <c r="F67" i="5"/>
  <c r="G67" i="5"/>
  <c r="H67" i="5"/>
  <c r="F68" i="5"/>
  <c r="G68" i="5"/>
  <c r="H68" i="5"/>
  <c r="F69" i="5"/>
  <c r="G69" i="5"/>
  <c r="H69" i="5"/>
  <c r="F70" i="5"/>
  <c r="G70" i="5"/>
  <c r="H70" i="5"/>
  <c r="F71" i="5"/>
  <c r="G71" i="5"/>
  <c r="H71" i="5"/>
  <c r="F72" i="5"/>
  <c r="G72" i="5"/>
  <c r="H72" i="5"/>
  <c r="F73" i="5"/>
  <c r="G73" i="5"/>
  <c r="H73" i="5"/>
  <c r="F74" i="5"/>
  <c r="G74" i="5"/>
  <c r="H74" i="5"/>
  <c r="L108" i="5"/>
  <c r="L109" i="5"/>
  <c r="M109" i="5"/>
  <c r="E7" i="5"/>
  <c r="N109" i="5"/>
  <c r="P109" i="5"/>
  <c r="O109" i="5"/>
  <c r="M108" i="5"/>
  <c r="N108" i="5"/>
  <c r="P108" i="5"/>
  <c r="O108" i="5"/>
  <c r="L105" i="5"/>
  <c r="L106" i="5"/>
  <c r="M106" i="5"/>
  <c r="N106" i="5"/>
  <c r="P106" i="5"/>
  <c r="O106" i="5"/>
  <c r="M105" i="5"/>
  <c r="N105" i="5"/>
  <c r="P105" i="5"/>
  <c r="O105" i="5"/>
  <c r="L102" i="5"/>
  <c r="L103" i="5"/>
  <c r="M103" i="5"/>
  <c r="N103" i="5"/>
  <c r="P103" i="5"/>
  <c r="O103" i="5"/>
  <c r="M102" i="5"/>
  <c r="N102" i="5"/>
  <c r="P102" i="5"/>
  <c r="O102" i="5"/>
  <c r="L99" i="5"/>
  <c r="L100" i="5"/>
  <c r="M100" i="5"/>
  <c r="N100" i="5"/>
  <c r="P100" i="5"/>
  <c r="O100" i="5"/>
  <c r="M99" i="5"/>
  <c r="N99" i="5"/>
  <c r="P99" i="5"/>
  <c r="O99" i="5"/>
  <c r="L96" i="5"/>
  <c r="L97" i="5"/>
  <c r="M97" i="5"/>
  <c r="N97" i="5"/>
  <c r="P97" i="5"/>
  <c r="O97" i="5"/>
  <c r="M96" i="5"/>
  <c r="N96" i="5"/>
  <c r="P96" i="5"/>
  <c r="O96" i="5"/>
  <c r="L93" i="5"/>
  <c r="L94" i="5"/>
  <c r="M94" i="5"/>
  <c r="N94" i="5"/>
  <c r="P94" i="5"/>
  <c r="O94" i="5"/>
  <c r="M93" i="5"/>
  <c r="N93" i="5"/>
  <c r="P93" i="5"/>
  <c r="O93" i="5"/>
  <c r="L90" i="5"/>
  <c r="L91" i="5"/>
  <c r="M91" i="5"/>
  <c r="N91" i="5"/>
  <c r="P91" i="5"/>
  <c r="O91" i="5"/>
  <c r="M90" i="5"/>
  <c r="N90" i="5"/>
  <c r="P90" i="5"/>
  <c r="O90" i="5"/>
  <c r="L87" i="5"/>
  <c r="L88" i="5"/>
  <c r="M88" i="5"/>
  <c r="N88" i="5"/>
  <c r="P88" i="5"/>
  <c r="O88" i="5"/>
  <c r="M87" i="5"/>
  <c r="N87" i="5"/>
  <c r="P87" i="5"/>
  <c r="O87" i="5"/>
  <c r="L84" i="5"/>
  <c r="L85" i="5"/>
  <c r="M85" i="5"/>
  <c r="N85" i="5"/>
  <c r="P85" i="5"/>
  <c r="O85" i="5"/>
  <c r="M84" i="5"/>
  <c r="N84" i="5"/>
  <c r="P84" i="5"/>
  <c r="O84" i="5"/>
  <c r="L81" i="5"/>
  <c r="L82" i="5"/>
  <c r="M82" i="5"/>
  <c r="N82" i="5"/>
  <c r="P82" i="5"/>
  <c r="O82" i="5"/>
  <c r="M81" i="5"/>
  <c r="N81" i="5"/>
  <c r="P81" i="5"/>
  <c r="O81" i="5"/>
  <c r="L78" i="5"/>
  <c r="L79" i="5"/>
  <c r="M79" i="5"/>
  <c r="N79" i="5"/>
  <c r="P79" i="5"/>
  <c r="O79" i="5"/>
  <c r="M78" i="5"/>
  <c r="N78" i="5"/>
  <c r="P78" i="5"/>
  <c r="O78" i="5"/>
  <c r="L75" i="5"/>
  <c r="L76" i="5"/>
  <c r="M76" i="5"/>
  <c r="N76" i="5"/>
  <c r="P76" i="5"/>
  <c r="O76" i="5"/>
  <c r="M75" i="5"/>
  <c r="N75" i="5"/>
  <c r="P75" i="5"/>
  <c r="O75" i="5"/>
  <c r="J74" i="5"/>
  <c r="I74" i="5"/>
  <c r="L72" i="5"/>
  <c r="L73" i="5"/>
  <c r="M73" i="5"/>
  <c r="N73" i="5"/>
  <c r="P73" i="5"/>
  <c r="O73" i="5"/>
  <c r="J73" i="5"/>
  <c r="I73" i="5"/>
  <c r="M72" i="5"/>
  <c r="N72" i="5"/>
  <c r="P72" i="5"/>
  <c r="O72" i="5"/>
  <c r="J72" i="5"/>
  <c r="I72" i="5"/>
  <c r="J71" i="5"/>
  <c r="I71" i="5"/>
  <c r="L69" i="5"/>
  <c r="L70" i="5"/>
  <c r="M70" i="5"/>
  <c r="N70" i="5"/>
  <c r="P70" i="5"/>
  <c r="O70" i="5"/>
  <c r="J70" i="5"/>
  <c r="I70" i="5"/>
  <c r="M69" i="5"/>
  <c r="N69" i="5"/>
  <c r="P69" i="5"/>
  <c r="O69" i="5"/>
  <c r="J69" i="5"/>
  <c r="I69" i="5"/>
  <c r="J68" i="5"/>
  <c r="I68" i="5"/>
  <c r="L66" i="5"/>
  <c r="L67" i="5"/>
  <c r="M67" i="5"/>
  <c r="N67" i="5"/>
  <c r="P67" i="5"/>
  <c r="O67" i="5"/>
  <c r="J67" i="5"/>
  <c r="I67" i="5"/>
  <c r="M66" i="5"/>
  <c r="N66" i="5"/>
  <c r="P66" i="5"/>
  <c r="O66" i="5"/>
  <c r="J66" i="5"/>
  <c r="I66" i="5"/>
  <c r="J65" i="5"/>
  <c r="I65" i="5"/>
  <c r="L63" i="5"/>
  <c r="L64" i="5"/>
  <c r="M64" i="5"/>
  <c r="N64" i="5"/>
  <c r="P64" i="5"/>
  <c r="O64" i="5"/>
  <c r="J64" i="5"/>
  <c r="I64" i="5"/>
  <c r="M63" i="5"/>
  <c r="N63" i="5"/>
  <c r="P63" i="5"/>
  <c r="O63" i="5"/>
  <c r="J63" i="5"/>
  <c r="I63" i="5"/>
  <c r="J62" i="5"/>
  <c r="I62" i="5"/>
  <c r="L60" i="5"/>
  <c r="L61" i="5"/>
  <c r="M61" i="5"/>
  <c r="N61" i="5"/>
  <c r="P61" i="5"/>
  <c r="O61" i="5"/>
  <c r="J61" i="5"/>
  <c r="I61" i="5"/>
  <c r="M60" i="5"/>
  <c r="N60" i="5"/>
  <c r="P60" i="5"/>
  <c r="O60" i="5"/>
  <c r="J60" i="5"/>
  <c r="I60" i="5"/>
  <c r="J59" i="5"/>
  <c r="I59" i="5"/>
  <c r="L57" i="5"/>
  <c r="L58" i="5"/>
  <c r="M58" i="5"/>
  <c r="N58" i="5"/>
  <c r="P58" i="5"/>
  <c r="O58" i="5"/>
  <c r="J58" i="5"/>
  <c r="I58" i="5"/>
  <c r="M57" i="5"/>
  <c r="N57" i="5"/>
  <c r="P57" i="5"/>
  <c r="O57" i="5"/>
  <c r="J57" i="5"/>
  <c r="I57" i="5"/>
  <c r="J56" i="5"/>
  <c r="I56" i="5"/>
  <c r="L54" i="5"/>
  <c r="L55" i="5"/>
  <c r="M55" i="5"/>
  <c r="N55" i="5"/>
  <c r="P55" i="5"/>
  <c r="O55" i="5"/>
  <c r="J55" i="5"/>
  <c r="I55" i="5"/>
  <c r="M54" i="5"/>
  <c r="N54" i="5"/>
  <c r="P54" i="5"/>
  <c r="O54" i="5"/>
  <c r="J54" i="5"/>
  <c r="I54" i="5"/>
  <c r="J53" i="5"/>
  <c r="I53" i="5"/>
  <c r="L51" i="5"/>
  <c r="L52" i="5"/>
  <c r="M52" i="5"/>
  <c r="N52" i="5"/>
  <c r="P52" i="5"/>
  <c r="O52" i="5"/>
  <c r="J52" i="5"/>
  <c r="I52" i="5"/>
  <c r="M51" i="5"/>
  <c r="N51" i="5"/>
  <c r="P51" i="5"/>
  <c r="O51" i="5"/>
  <c r="J51" i="5"/>
  <c r="I51" i="5"/>
  <c r="J50" i="5"/>
  <c r="I50" i="5"/>
  <c r="L48" i="5"/>
  <c r="L49" i="5"/>
  <c r="M49" i="5"/>
  <c r="N49" i="5"/>
  <c r="P49" i="5"/>
  <c r="O49" i="5"/>
  <c r="J49" i="5"/>
  <c r="I49" i="5"/>
  <c r="M48" i="5"/>
  <c r="N48" i="5"/>
  <c r="P48" i="5"/>
  <c r="O48" i="5"/>
  <c r="J48" i="5"/>
  <c r="I48" i="5"/>
  <c r="J47" i="5"/>
  <c r="I47" i="5"/>
  <c r="L45" i="5"/>
  <c r="L46" i="5"/>
  <c r="M46" i="5"/>
  <c r="N46" i="5"/>
  <c r="P46" i="5"/>
  <c r="O46" i="5"/>
  <c r="J46" i="5"/>
  <c r="I46" i="5"/>
  <c r="M45" i="5"/>
  <c r="N45" i="5"/>
  <c r="P45" i="5"/>
  <c r="O45" i="5"/>
  <c r="J45" i="5"/>
  <c r="I45" i="5"/>
  <c r="J44" i="5"/>
  <c r="I44" i="5"/>
  <c r="L42" i="5"/>
  <c r="L43" i="5"/>
  <c r="M43" i="5"/>
  <c r="N43" i="5"/>
  <c r="P43" i="5"/>
  <c r="O43" i="5"/>
  <c r="J43" i="5"/>
  <c r="I43" i="5"/>
  <c r="M42" i="5"/>
  <c r="N42" i="5"/>
  <c r="P42" i="5"/>
  <c r="O42" i="5"/>
  <c r="J42" i="5"/>
  <c r="I42" i="5"/>
  <c r="J41" i="5"/>
  <c r="I41" i="5"/>
  <c r="L39" i="5"/>
  <c r="L40" i="5"/>
  <c r="M40" i="5"/>
  <c r="N40" i="5"/>
  <c r="P40" i="5"/>
  <c r="O40" i="5"/>
  <c r="J40" i="5"/>
  <c r="I40" i="5"/>
  <c r="M39" i="5"/>
  <c r="N39" i="5"/>
  <c r="P39" i="5"/>
  <c r="O39" i="5"/>
  <c r="J39" i="5"/>
  <c r="I39" i="5"/>
  <c r="J38" i="5"/>
  <c r="I38" i="5"/>
  <c r="L36" i="5"/>
  <c r="L37" i="5"/>
  <c r="M37" i="5"/>
  <c r="N37" i="5"/>
  <c r="P37" i="5"/>
  <c r="O37" i="5"/>
  <c r="J37" i="5"/>
  <c r="I37" i="5"/>
  <c r="M36" i="5"/>
  <c r="N36" i="5"/>
  <c r="P36" i="5"/>
  <c r="O36" i="5"/>
  <c r="J36" i="5"/>
  <c r="I36" i="5"/>
  <c r="J35" i="5"/>
  <c r="I35" i="5"/>
  <c r="L33" i="5"/>
  <c r="L34" i="5"/>
  <c r="M34" i="5"/>
  <c r="N34" i="5"/>
  <c r="P34" i="5"/>
  <c r="O34" i="5"/>
  <c r="J34" i="5"/>
  <c r="I34" i="5"/>
  <c r="M33" i="5"/>
  <c r="N33" i="5"/>
  <c r="P33" i="5"/>
  <c r="O33" i="5"/>
  <c r="J33" i="5"/>
  <c r="I33" i="5"/>
  <c r="J32" i="5"/>
  <c r="I32" i="5"/>
  <c r="L30" i="5"/>
  <c r="L31" i="5"/>
  <c r="M31" i="5"/>
  <c r="N31" i="5"/>
  <c r="P31" i="5"/>
  <c r="O31" i="5"/>
  <c r="J31" i="5"/>
  <c r="I31" i="5"/>
  <c r="M30" i="5"/>
  <c r="N30" i="5"/>
  <c r="P30" i="5"/>
  <c r="O30" i="5"/>
  <c r="J30" i="5"/>
  <c r="I30" i="5"/>
  <c r="J29" i="5"/>
  <c r="I29" i="5"/>
  <c r="L27" i="5"/>
  <c r="L28" i="5"/>
  <c r="M28" i="5"/>
  <c r="N28" i="5"/>
  <c r="P28" i="5"/>
  <c r="O28" i="5"/>
  <c r="J28" i="5"/>
  <c r="I28" i="5"/>
  <c r="M27" i="5"/>
  <c r="N27" i="5"/>
  <c r="P27" i="5"/>
  <c r="O27" i="5"/>
  <c r="J27" i="5"/>
  <c r="I27" i="5"/>
  <c r="J26" i="5"/>
  <c r="I26" i="5"/>
  <c r="L24" i="5"/>
  <c r="L25" i="5"/>
  <c r="M25" i="5"/>
  <c r="N25" i="5"/>
  <c r="P25" i="5"/>
  <c r="O25" i="5"/>
  <c r="J25" i="5"/>
  <c r="I25" i="5"/>
  <c r="M24" i="5"/>
  <c r="N24" i="5"/>
  <c r="P24" i="5"/>
  <c r="O24" i="5"/>
  <c r="J24" i="5"/>
  <c r="I24" i="5"/>
  <c r="J23" i="5"/>
  <c r="I23" i="5"/>
  <c r="L21" i="5"/>
  <c r="L22" i="5"/>
  <c r="M22" i="5"/>
  <c r="N22" i="5"/>
  <c r="P22" i="5"/>
  <c r="O22" i="5"/>
  <c r="J22" i="5"/>
  <c r="I22" i="5"/>
  <c r="M21" i="5"/>
  <c r="N21" i="5"/>
  <c r="P21" i="5"/>
  <c r="O21" i="5"/>
  <c r="J21" i="5"/>
  <c r="I21" i="5"/>
  <c r="J20" i="5"/>
  <c r="I20" i="5"/>
  <c r="L18" i="5"/>
  <c r="L19" i="5"/>
  <c r="M19" i="5"/>
  <c r="N19" i="5"/>
  <c r="P19" i="5"/>
  <c r="O19" i="5"/>
  <c r="J19" i="5"/>
  <c r="I19" i="5"/>
  <c r="M18" i="5"/>
  <c r="N18" i="5"/>
  <c r="P18" i="5"/>
  <c r="O18" i="5"/>
  <c r="J18" i="5"/>
  <c r="I18" i="5"/>
  <c r="J17" i="5"/>
  <c r="I17" i="5"/>
  <c r="L15" i="5"/>
  <c r="L16" i="5"/>
  <c r="M16" i="5"/>
  <c r="N16" i="5"/>
  <c r="P16" i="5"/>
  <c r="O16" i="5"/>
  <c r="J16" i="5"/>
  <c r="I16" i="5"/>
  <c r="M15" i="5"/>
  <c r="N15" i="5"/>
  <c r="P15" i="5"/>
  <c r="O15" i="5"/>
  <c r="J15" i="5"/>
  <c r="I15" i="5"/>
  <c r="J14" i="5"/>
  <c r="I14" i="5"/>
  <c r="L12" i="5"/>
  <c r="L13" i="5"/>
  <c r="M13" i="5"/>
  <c r="N13" i="5"/>
  <c r="P13" i="5"/>
  <c r="O13" i="5"/>
  <c r="J13" i="5"/>
  <c r="I13" i="5"/>
  <c r="M12" i="5"/>
  <c r="N12" i="5"/>
  <c r="P12" i="5"/>
  <c r="O12" i="5"/>
  <c r="J12" i="5"/>
  <c r="I12" i="5"/>
  <c r="J11" i="5"/>
  <c r="I11" i="5"/>
  <c r="L9" i="5"/>
  <c r="L10" i="5"/>
  <c r="M10" i="5"/>
  <c r="N10" i="5"/>
  <c r="P10" i="5"/>
  <c r="O10" i="5"/>
  <c r="J10" i="5"/>
  <c r="I10" i="5"/>
  <c r="M9" i="5"/>
  <c r="N9" i="5"/>
  <c r="P9" i="5"/>
  <c r="O9" i="5"/>
  <c r="J9" i="5"/>
  <c r="I9" i="5"/>
  <c r="J8" i="5"/>
  <c r="I8" i="5"/>
  <c r="L6" i="5"/>
  <c r="L7" i="5"/>
  <c r="M7" i="5"/>
  <c r="N7" i="5"/>
  <c r="P7" i="5"/>
  <c r="O7" i="5"/>
  <c r="J7" i="5"/>
  <c r="I7" i="5"/>
  <c r="M6" i="5"/>
  <c r="N6" i="5"/>
  <c r="P6" i="5"/>
  <c r="O6" i="5"/>
  <c r="J6" i="5"/>
  <c r="I6" i="5"/>
  <c r="J5" i="5"/>
  <c r="I5" i="5"/>
  <c r="L3" i="5"/>
  <c r="L4" i="5"/>
  <c r="M4" i="5"/>
  <c r="N4" i="5"/>
  <c r="P4" i="5"/>
  <c r="O4" i="5"/>
  <c r="J4" i="5"/>
  <c r="I4" i="5"/>
  <c r="E3" i="5"/>
  <c r="E4" i="5"/>
  <c r="M3" i="5"/>
  <c r="N3" i="5"/>
  <c r="P3" i="5"/>
  <c r="O3" i="5"/>
  <c r="J3" i="5"/>
  <c r="I3" i="5"/>
  <c r="E7" i="9"/>
  <c r="E3" i="9"/>
  <c r="E4" i="9"/>
  <c r="R363" i="9"/>
  <c r="U363" i="9"/>
  <c r="Q363" i="9"/>
  <c r="S363" i="9"/>
  <c r="T363" i="9"/>
  <c r="W363" i="9"/>
  <c r="V363" i="9"/>
  <c r="R362" i="9"/>
  <c r="U362" i="9"/>
  <c r="Q362" i="9"/>
  <c r="S362" i="9"/>
  <c r="T362" i="9"/>
  <c r="W362" i="9"/>
  <c r="V362" i="9"/>
  <c r="R361" i="9"/>
  <c r="U361" i="9"/>
  <c r="Q361" i="9"/>
  <c r="S361" i="9"/>
  <c r="T361" i="9"/>
  <c r="W361" i="9"/>
  <c r="V361" i="9"/>
  <c r="R360" i="9"/>
  <c r="U360" i="9"/>
  <c r="Q360" i="9"/>
  <c r="S360" i="9"/>
  <c r="T360" i="9"/>
  <c r="W360" i="9"/>
  <c r="V360" i="9"/>
  <c r="R359" i="9"/>
  <c r="U359" i="9"/>
  <c r="Q359" i="9"/>
  <c r="S359" i="9"/>
  <c r="T359" i="9"/>
  <c r="W359" i="9"/>
  <c r="V359" i="9"/>
  <c r="R358" i="9"/>
  <c r="U358" i="9"/>
  <c r="Q358" i="9"/>
  <c r="S358" i="9"/>
  <c r="T358" i="9"/>
  <c r="W358" i="9"/>
  <c r="V358" i="9"/>
  <c r="R357" i="9"/>
  <c r="U357" i="9"/>
  <c r="Q357" i="9"/>
  <c r="S357" i="9"/>
  <c r="T357" i="9"/>
  <c r="W357" i="9"/>
  <c r="V357" i="9"/>
  <c r="R356" i="9"/>
  <c r="U356" i="9"/>
  <c r="Q356" i="9"/>
  <c r="S356" i="9"/>
  <c r="T356" i="9"/>
  <c r="W356" i="9"/>
  <c r="V356" i="9"/>
  <c r="R355" i="9"/>
  <c r="U355" i="9"/>
  <c r="Q355" i="9"/>
  <c r="S355" i="9"/>
  <c r="T355" i="9"/>
  <c r="W355" i="9"/>
  <c r="V355" i="9"/>
  <c r="R354" i="9"/>
  <c r="U354" i="9"/>
  <c r="Q354" i="9"/>
  <c r="S354" i="9"/>
  <c r="T354" i="9"/>
  <c r="W354" i="9"/>
  <c r="V354" i="9"/>
  <c r="R353" i="9"/>
  <c r="U353" i="9"/>
  <c r="Q353" i="9"/>
  <c r="S353" i="9"/>
  <c r="T353" i="9"/>
  <c r="W353" i="9"/>
  <c r="V353" i="9"/>
  <c r="R352" i="9"/>
  <c r="U352" i="9"/>
  <c r="Q352" i="9"/>
  <c r="S352" i="9"/>
  <c r="T352" i="9"/>
  <c r="W352" i="9"/>
  <c r="V352" i="9"/>
  <c r="R351" i="9"/>
  <c r="U351" i="9"/>
  <c r="Q351" i="9"/>
  <c r="S351" i="9"/>
  <c r="T351" i="9"/>
  <c r="W351" i="9"/>
  <c r="V351" i="9"/>
  <c r="R350" i="9"/>
  <c r="U350" i="9"/>
  <c r="Q350" i="9"/>
  <c r="S350" i="9"/>
  <c r="T350" i="9"/>
  <c r="W350" i="9"/>
  <c r="V350" i="9"/>
  <c r="R349" i="9"/>
  <c r="U349" i="9"/>
  <c r="Q349" i="9"/>
  <c r="S349" i="9"/>
  <c r="T349" i="9"/>
  <c r="W349" i="9"/>
  <c r="V349" i="9"/>
  <c r="R348" i="9"/>
  <c r="U348" i="9"/>
  <c r="Q348" i="9"/>
  <c r="S348" i="9"/>
  <c r="T348" i="9"/>
  <c r="W348" i="9"/>
  <c r="V348" i="9"/>
  <c r="R347" i="9"/>
  <c r="U347" i="9"/>
  <c r="Q347" i="9"/>
  <c r="S347" i="9"/>
  <c r="T347" i="9"/>
  <c r="W347" i="9"/>
  <c r="V347" i="9"/>
  <c r="R346" i="9"/>
  <c r="U346" i="9"/>
  <c r="Q346" i="9"/>
  <c r="S346" i="9"/>
  <c r="T346" i="9"/>
  <c r="W346" i="9"/>
  <c r="V346" i="9"/>
  <c r="R345" i="9"/>
  <c r="U345" i="9"/>
  <c r="Q345" i="9"/>
  <c r="S345" i="9"/>
  <c r="T345" i="9"/>
  <c r="W345" i="9"/>
  <c r="V345" i="9"/>
  <c r="R344" i="9"/>
  <c r="U344" i="9"/>
  <c r="Q344" i="9"/>
  <c r="S344" i="9"/>
  <c r="T344" i="9"/>
  <c r="W344" i="9"/>
  <c r="V344" i="9"/>
  <c r="R343" i="9"/>
  <c r="U343" i="9"/>
  <c r="Q343" i="9"/>
  <c r="S343" i="9"/>
  <c r="T343" i="9"/>
  <c r="W343" i="9"/>
  <c r="V343" i="9"/>
  <c r="R342" i="9"/>
  <c r="U342" i="9"/>
  <c r="Q342" i="9"/>
  <c r="S342" i="9"/>
  <c r="T342" i="9"/>
  <c r="W342" i="9"/>
  <c r="V342" i="9"/>
  <c r="R341" i="9"/>
  <c r="U341" i="9"/>
  <c r="Q341" i="9"/>
  <c r="S341" i="9"/>
  <c r="T341" i="9"/>
  <c r="W341" i="9"/>
  <c r="V341" i="9"/>
  <c r="R340" i="9"/>
  <c r="U340" i="9"/>
  <c r="Q340" i="9"/>
  <c r="S340" i="9"/>
  <c r="T340" i="9"/>
  <c r="W340" i="9"/>
  <c r="V340" i="9"/>
  <c r="R339" i="9"/>
  <c r="U339" i="9"/>
  <c r="Q339" i="9"/>
  <c r="S339" i="9"/>
  <c r="T339" i="9"/>
  <c r="W339" i="9"/>
  <c r="V339" i="9"/>
  <c r="R338" i="9"/>
  <c r="U338" i="9"/>
  <c r="Q338" i="9"/>
  <c r="S338" i="9"/>
  <c r="T338" i="9"/>
  <c r="W338" i="9"/>
  <c r="V338" i="9"/>
  <c r="R337" i="9"/>
  <c r="U337" i="9"/>
  <c r="Q337" i="9"/>
  <c r="S337" i="9"/>
  <c r="T337" i="9"/>
  <c r="W337" i="9"/>
  <c r="V337" i="9"/>
  <c r="R336" i="9"/>
  <c r="U336" i="9"/>
  <c r="Q336" i="9"/>
  <c r="S336" i="9"/>
  <c r="T336" i="9"/>
  <c r="W336" i="9"/>
  <c r="V336" i="9"/>
  <c r="R335" i="9"/>
  <c r="U335" i="9"/>
  <c r="Q335" i="9"/>
  <c r="S335" i="9"/>
  <c r="T335" i="9"/>
  <c r="W335" i="9"/>
  <c r="V335" i="9"/>
  <c r="R334" i="9"/>
  <c r="U334" i="9"/>
  <c r="Q334" i="9"/>
  <c r="S334" i="9"/>
  <c r="T334" i="9"/>
  <c r="W334" i="9"/>
  <c r="V334" i="9"/>
  <c r="R333" i="9"/>
  <c r="U333" i="9"/>
  <c r="Q333" i="9"/>
  <c r="S333" i="9"/>
  <c r="T333" i="9"/>
  <c r="W333" i="9"/>
  <c r="V333" i="9"/>
  <c r="R332" i="9"/>
  <c r="U332" i="9"/>
  <c r="Q332" i="9"/>
  <c r="S332" i="9"/>
  <c r="T332" i="9"/>
  <c r="W332" i="9"/>
  <c r="V332" i="9"/>
  <c r="R331" i="9"/>
  <c r="U331" i="9"/>
  <c r="Q331" i="9"/>
  <c r="S331" i="9"/>
  <c r="T331" i="9"/>
  <c r="W331" i="9"/>
  <c r="V331" i="9"/>
  <c r="R330" i="9"/>
  <c r="U330" i="9"/>
  <c r="Q330" i="9"/>
  <c r="S330" i="9"/>
  <c r="T330" i="9"/>
  <c r="W330" i="9"/>
  <c r="V330" i="9"/>
  <c r="R329" i="9"/>
  <c r="U329" i="9"/>
  <c r="Q329" i="9"/>
  <c r="S329" i="9"/>
  <c r="T329" i="9"/>
  <c r="W329" i="9"/>
  <c r="V329" i="9"/>
  <c r="R328" i="9"/>
  <c r="U328" i="9"/>
  <c r="Q328" i="9"/>
  <c r="S328" i="9"/>
  <c r="T328" i="9"/>
  <c r="W328" i="9"/>
  <c r="V328" i="9"/>
  <c r="R327" i="9"/>
  <c r="U327" i="9"/>
  <c r="Q327" i="9"/>
  <c r="S327" i="9"/>
  <c r="T327" i="9"/>
  <c r="W327" i="9"/>
  <c r="V327" i="9"/>
  <c r="R326" i="9"/>
  <c r="U326" i="9"/>
  <c r="Q326" i="9"/>
  <c r="S326" i="9"/>
  <c r="T326" i="9"/>
  <c r="W326" i="9"/>
  <c r="V326" i="9"/>
  <c r="R325" i="9"/>
  <c r="U325" i="9"/>
  <c r="Q325" i="9"/>
  <c r="S325" i="9"/>
  <c r="T325" i="9"/>
  <c r="W325" i="9"/>
  <c r="V325" i="9"/>
  <c r="R324" i="9"/>
  <c r="U324" i="9"/>
  <c r="Q324" i="9"/>
  <c r="S324" i="9"/>
  <c r="T324" i="9"/>
  <c r="W324" i="9"/>
  <c r="V324" i="9"/>
  <c r="R323" i="9"/>
  <c r="U323" i="9"/>
  <c r="Q323" i="9"/>
  <c r="S323" i="9"/>
  <c r="T323" i="9"/>
  <c r="W323" i="9"/>
  <c r="V323" i="9"/>
  <c r="R322" i="9"/>
  <c r="U322" i="9"/>
  <c r="Q322" i="9"/>
  <c r="S322" i="9"/>
  <c r="T322" i="9"/>
  <c r="W322" i="9"/>
  <c r="V322" i="9"/>
  <c r="R321" i="9"/>
  <c r="U321" i="9"/>
  <c r="Q321" i="9"/>
  <c r="S321" i="9"/>
  <c r="T321" i="9"/>
  <c r="W321" i="9"/>
  <c r="V321" i="9"/>
  <c r="R320" i="9"/>
  <c r="U320" i="9"/>
  <c r="Q320" i="9"/>
  <c r="S320" i="9"/>
  <c r="T320" i="9"/>
  <c r="W320" i="9"/>
  <c r="V320" i="9"/>
  <c r="R319" i="9"/>
  <c r="U319" i="9"/>
  <c r="Q319" i="9"/>
  <c r="S319" i="9"/>
  <c r="T319" i="9"/>
  <c r="W319" i="9"/>
  <c r="V319" i="9"/>
  <c r="R318" i="9"/>
  <c r="U318" i="9"/>
  <c r="Q318" i="9"/>
  <c r="S318" i="9"/>
  <c r="T318" i="9"/>
  <c r="W318" i="9"/>
  <c r="V318" i="9"/>
  <c r="R317" i="9"/>
  <c r="U317" i="9"/>
  <c r="Q317" i="9"/>
  <c r="S317" i="9"/>
  <c r="T317" i="9"/>
  <c r="W317" i="9"/>
  <c r="V317" i="9"/>
  <c r="R316" i="9"/>
  <c r="U316" i="9"/>
  <c r="Q316" i="9"/>
  <c r="S316" i="9"/>
  <c r="T316" i="9"/>
  <c r="W316" i="9"/>
  <c r="V316" i="9"/>
  <c r="R315" i="9"/>
  <c r="U315" i="9"/>
  <c r="Q315" i="9"/>
  <c r="S315" i="9"/>
  <c r="T315" i="9"/>
  <c r="W315" i="9"/>
  <c r="V315" i="9"/>
  <c r="R314" i="9"/>
  <c r="U314" i="9"/>
  <c r="Q314" i="9"/>
  <c r="S314" i="9"/>
  <c r="T314" i="9"/>
  <c r="W314" i="9"/>
  <c r="V314" i="9"/>
  <c r="R313" i="9"/>
  <c r="U313" i="9"/>
  <c r="Q313" i="9"/>
  <c r="S313" i="9"/>
  <c r="T313" i="9"/>
  <c r="W313" i="9"/>
  <c r="V313" i="9"/>
  <c r="R312" i="9"/>
  <c r="U312" i="9"/>
  <c r="Q312" i="9"/>
  <c r="S312" i="9"/>
  <c r="T312" i="9"/>
  <c r="W312" i="9"/>
  <c r="V312" i="9"/>
  <c r="R311" i="9"/>
  <c r="U311" i="9"/>
  <c r="Q311" i="9"/>
  <c r="S311" i="9"/>
  <c r="T311" i="9"/>
  <c r="W311" i="9"/>
  <c r="V311" i="9"/>
  <c r="R310" i="9"/>
  <c r="U310" i="9"/>
  <c r="Q310" i="9"/>
  <c r="S310" i="9"/>
  <c r="T310" i="9"/>
  <c r="W310" i="9"/>
  <c r="V310" i="9"/>
  <c r="R309" i="9"/>
  <c r="U309" i="9"/>
  <c r="Q309" i="9"/>
  <c r="S309" i="9"/>
  <c r="T309" i="9"/>
  <c r="W309" i="9"/>
  <c r="V309" i="9"/>
  <c r="R308" i="9"/>
  <c r="U308" i="9"/>
  <c r="Q308" i="9"/>
  <c r="S308" i="9"/>
  <c r="T308" i="9"/>
  <c r="W308" i="9"/>
  <c r="V308" i="9"/>
  <c r="R307" i="9"/>
  <c r="U307" i="9"/>
  <c r="Q307" i="9"/>
  <c r="S307" i="9"/>
  <c r="T307" i="9"/>
  <c r="W307" i="9"/>
  <c r="V307" i="9"/>
  <c r="R306" i="9"/>
  <c r="U306" i="9"/>
  <c r="Q306" i="9"/>
  <c r="S306" i="9"/>
  <c r="T306" i="9"/>
  <c r="W306" i="9"/>
  <c r="V306" i="9"/>
  <c r="R305" i="9"/>
  <c r="U305" i="9"/>
  <c r="Q305" i="9"/>
  <c r="S305" i="9"/>
  <c r="T305" i="9"/>
  <c r="W305" i="9"/>
  <c r="V305" i="9"/>
  <c r="R304" i="9"/>
  <c r="U304" i="9"/>
  <c r="Q304" i="9"/>
  <c r="S304" i="9"/>
  <c r="T304" i="9"/>
  <c r="W304" i="9"/>
  <c r="V304" i="9"/>
  <c r="R303" i="9"/>
  <c r="U303" i="9"/>
  <c r="Q303" i="9"/>
  <c r="S303" i="9"/>
  <c r="T303" i="9"/>
  <c r="W303" i="9"/>
  <c r="V303" i="9"/>
  <c r="R302" i="9"/>
  <c r="U302" i="9"/>
  <c r="Q302" i="9"/>
  <c r="S302" i="9"/>
  <c r="T302" i="9"/>
  <c r="W302" i="9"/>
  <c r="V302" i="9"/>
  <c r="R301" i="9"/>
  <c r="U301" i="9"/>
  <c r="Q301" i="9"/>
  <c r="S301" i="9"/>
  <c r="T301" i="9"/>
  <c r="W301" i="9"/>
  <c r="V301" i="9"/>
  <c r="R300" i="9"/>
  <c r="U300" i="9"/>
  <c r="Q300" i="9"/>
  <c r="S300" i="9"/>
  <c r="T300" i="9"/>
  <c r="W300" i="9"/>
  <c r="V300" i="9"/>
  <c r="R299" i="9"/>
  <c r="U299" i="9"/>
  <c r="Q299" i="9"/>
  <c r="S299" i="9"/>
  <c r="T299" i="9"/>
  <c r="W299" i="9"/>
  <c r="V299" i="9"/>
  <c r="R298" i="9"/>
  <c r="U298" i="9"/>
  <c r="Q298" i="9"/>
  <c r="S298" i="9"/>
  <c r="T298" i="9"/>
  <c r="W298" i="9"/>
  <c r="V298" i="9"/>
  <c r="R297" i="9"/>
  <c r="U297" i="9"/>
  <c r="Q297" i="9"/>
  <c r="S297" i="9"/>
  <c r="T297" i="9"/>
  <c r="W297" i="9"/>
  <c r="V297" i="9"/>
  <c r="R296" i="9"/>
  <c r="U296" i="9"/>
  <c r="Q296" i="9"/>
  <c r="S296" i="9"/>
  <c r="T296" i="9"/>
  <c r="W296" i="9"/>
  <c r="V296" i="9"/>
  <c r="R295" i="9"/>
  <c r="U295" i="9"/>
  <c r="Q295" i="9"/>
  <c r="S295" i="9"/>
  <c r="T295" i="9"/>
  <c r="W295" i="9"/>
  <c r="V295" i="9"/>
  <c r="R294" i="9"/>
  <c r="U294" i="9"/>
  <c r="Q294" i="9"/>
  <c r="S294" i="9"/>
  <c r="T294" i="9"/>
  <c r="W294" i="9"/>
  <c r="V294" i="9"/>
  <c r="R293" i="9"/>
  <c r="U293" i="9"/>
  <c r="Q293" i="9"/>
  <c r="S293" i="9"/>
  <c r="T293" i="9"/>
  <c r="W293" i="9"/>
  <c r="V293" i="9"/>
  <c r="R292" i="9"/>
  <c r="U292" i="9"/>
  <c r="Q292" i="9"/>
  <c r="S292" i="9"/>
  <c r="T292" i="9"/>
  <c r="W292" i="9"/>
  <c r="V292" i="9"/>
  <c r="R291" i="9"/>
  <c r="U291" i="9"/>
  <c r="Q291" i="9"/>
  <c r="S291" i="9"/>
  <c r="T291" i="9"/>
  <c r="W291" i="9"/>
  <c r="V291" i="9"/>
  <c r="R290" i="9"/>
  <c r="U290" i="9"/>
  <c r="Q290" i="9"/>
  <c r="S290" i="9"/>
  <c r="T290" i="9"/>
  <c r="W290" i="9"/>
  <c r="V290" i="9"/>
  <c r="R289" i="9"/>
  <c r="U289" i="9"/>
  <c r="Q289" i="9"/>
  <c r="S289" i="9"/>
  <c r="T289" i="9"/>
  <c r="W289" i="9"/>
  <c r="V289" i="9"/>
  <c r="R288" i="9"/>
  <c r="U288" i="9"/>
  <c r="Q288" i="9"/>
  <c r="S288" i="9"/>
  <c r="T288" i="9"/>
  <c r="W288" i="9"/>
  <c r="V288" i="9"/>
  <c r="R287" i="9"/>
  <c r="U287" i="9"/>
  <c r="Q287" i="9"/>
  <c r="S287" i="9"/>
  <c r="T287" i="9"/>
  <c r="W287" i="9"/>
  <c r="V287" i="9"/>
  <c r="R286" i="9"/>
  <c r="U286" i="9"/>
  <c r="Q286" i="9"/>
  <c r="S286" i="9"/>
  <c r="T286" i="9"/>
  <c r="W286" i="9"/>
  <c r="V286" i="9"/>
  <c r="R285" i="9"/>
  <c r="U285" i="9"/>
  <c r="Q285" i="9"/>
  <c r="S285" i="9"/>
  <c r="T285" i="9"/>
  <c r="W285" i="9"/>
  <c r="V285" i="9"/>
  <c r="R284" i="9"/>
  <c r="U284" i="9"/>
  <c r="Q284" i="9"/>
  <c r="S284" i="9"/>
  <c r="T284" i="9"/>
  <c r="W284" i="9"/>
  <c r="V284" i="9"/>
  <c r="R283" i="9"/>
  <c r="U283" i="9"/>
  <c r="Q283" i="9"/>
  <c r="S283" i="9"/>
  <c r="T283" i="9"/>
  <c r="W283" i="9"/>
  <c r="V283" i="9"/>
  <c r="R282" i="9"/>
  <c r="U282" i="9"/>
  <c r="Q282" i="9"/>
  <c r="S282" i="9"/>
  <c r="T282" i="9"/>
  <c r="W282" i="9"/>
  <c r="V282" i="9"/>
  <c r="R281" i="9"/>
  <c r="U281" i="9"/>
  <c r="Q281" i="9"/>
  <c r="S281" i="9"/>
  <c r="T281" i="9"/>
  <c r="W281" i="9"/>
  <c r="V281" i="9"/>
  <c r="R280" i="9"/>
  <c r="U280" i="9"/>
  <c r="Q280" i="9"/>
  <c r="S280" i="9"/>
  <c r="T280" i="9"/>
  <c r="W280" i="9"/>
  <c r="V280" i="9"/>
  <c r="R279" i="9"/>
  <c r="U279" i="9"/>
  <c r="Q279" i="9"/>
  <c r="S279" i="9"/>
  <c r="T279" i="9"/>
  <c r="W279" i="9"/>
  <c r="V279" i="9"/>
  <c r="R278" i="9"/>
  <c r="U278" i="9"/>
  <c r="Q278" i="9"/>
  <c r="S278" i="9"/>
  <c r="T278" i="9"/>
  <c r="W278" i="9"/>
  <c r="V278" i="9"/>
  <c r="R277" i="9"/>
  <c r="U277" i="9"/>
  <c r="Q277" i="9"/>
  <c r="S277" i="9"/>
  <c r="T277" i="9"/>
  <c r="W277" i="9"/>
  <c r="V277" i="9"/>
  <c r="R276" i="9"/>
  <c r="U276" i="9"/>
  <c r="Q276" i="9"/>
  <c r="S276" i="9"/>
  <c r="T276" i="9"/>
  <c r="W276" i="9"/>
  <c r="V276" i="9"/>
  <c r="R275" i="9"/>
  <c r="U275" i="9"/>
  <c r="Q275" i="9"/>
  <c r="S275" i="9"/>
  <c r="T275" i="9"/>
  <c r="W275" i="9"/>
  <c r="V275" i="9"/>
  <c r="R274" i="9"/>
  <c r="U274" i="9"/>
  <c r="Q274" i="9"/>
  <c r="S274" i="9"/>
  <c r="T274" i="9"/>
  <c r="W274" i="9"/>
  <c r="V274" i="9"/>
  <c r="R273" i="9"/>
  <c r="U273" i="9"/>
  <c r="Q273" i="9"/>
  <c r="S273" i="9"/>
  <c r="T273" i="9"/>
  <c r="W273" i="9"/>
  <c r="V273" i="9"/>
  <c r="R272" i="9"/>
  <c r="U272" i="9"/>
  <c r="Q272" i="9"/>
  <c r="S272" i="9"/>
  <c r="T272" i="9"/>
  <c r="W272" i="9"/>
  <c r="V272" i="9"/>
  <c r="R271" i="9"/>
  <c r="U271" i="9"/>
  <c r="Q271" i="9"/>
  <c r="S271" i="9"/>
  <c r="T271" i="9"/>
  <c r="W271" i="9"/>
  <c r="V271" i="9"/>
  <c r="R270" i="9"/>
  <c r="U270" i="9"/>
  <c r="Q270" i="9"/>
  <c r="S270" i="9"/>
  <c r="T270" i="9"/>
  <c r="W270" i="9"/>
  <c r="V270" i="9"/>
  <c r="R269" i="9"/>
  <c r="U269" i="9"/>
  <c r="Q269" i="9"/>
  <c r="S269" i="9"/>
  <c r="T269" i="9"/>
  <c r="W269" i="9"/>
  <c r="V269" i="9"/>
  <c r="R268" i="9"/>
  <c r="U268" i="9"/>
  <c r="Q268" i="9"/>
  <c r="S268" i="9"/>
  <c r="T268" i="9"/>
  <c r="W268" i="9"/>
  <c r="V268" i="9"/>
  <c r="R267" i="9"/>
  <c r="U267" i="9"/>
  <c r="Q267" i="9"/>
  <c r="S267" i="9"/>
  <c r="T267" i="9"/>
  <c r="W267" i="9"/>
  <c r="V267" i="9"/>
  <c r="R266" i="9"/>
  <c r="U266" i="9"/>
  <c r="Q266" i="9"/>
  <c r="S266" i="9"/>
  <c r="T266" i="9"/>
  <c r="W266" i="9"/>
  <c r="V266" i="9"/>
  <c r="R265" i="9"/>
  <c r="U265" i="9"/>
  <c r="Q265" i="9"/>
  <c r="S265" i="9"/>
  <c r="T265" i="9"/>
  <c r="W265" i="9"/>
  <c r="V265" i="9"/>
  <c r="R264" i="9"/>
  <c r="U264" i="9"/>
  <c r="Q264" i="9"/>
  <c r="S264" i="9"/>
  <c r="T264" i="9"/>
  <c r="W264" i="9"/>
  <c r="V264" i="9"/>
  <c r="R263" i="9"/>
  <c r="U263" i="9"/>
  <c r="Q263" i="9"/>
  <c r="S263" i="9"/>
  <c r="T263" i="9"/>
  <c r="W263" i="9"/>
  <c r="V263" i="9"/>
  <c r="R262" i="9"/>
  <c r="U262" i="9"/>
  <c r="Q262" i="9"/>
  <c r="S262" i="9"/>
  <c r="T262" i="9"/>
  <c r="W262" i="9"/>
  <c r="V262" i="9"/>
  <c r="R261" i="9"/>
  <c r="U261" i="9"/>
  <c r="Q261" i="9"/>
  <c r="S261" i="9"/>
  <c r="T261" i="9"/>
  <c r="W261" i="9"/>
  <c r="V261" i="9"/>
  <c r="R260" i="9"/>
  <c r="U260" i="9"/>
  <c r="Q260" i="9"/>
  <c r="S260" i="9"/>
  <c r="T260" i="9"/>
  <c r="W260" i="9"/>
  <c r="V260" i="9"/>
  <c r="R259" i="9"/>
  <c r="U259" i="9"/>
  <c r="Q259" i="9"/>
  <c r="S259" i="9"/>
  <c r="T259" i="9"/>
  <c r="W259" i="9"/>
  <c r="V259" i="9"/>
  <c r="R258" i="9"/>
  <c r="U258" i="9"/>
  <c r="Q258" i="9"/>
  <c r="S258" i="9"/>
  <c r="T258" i="9"/>
  <c r="W258" i="9"/>
  <c r="V258" i="9"/>
  <c r="R257" i="9"/>
  <c r="U257" i="9"/>
  <c r="Q257" i="9"/>
  <c r="S257" i="9"/>
  <c r="T257" i="9"/>
  <c r="W257" i="9"/>
  <c r="V257" i="9"/>
  <c r="R256" i="9"/>
  <c r="U256" i="9"/>
  <c r="Q256" i="9"/>
  <c r="S256" i="9"/>
  <c r="T256" i="9"/>
  <c r="W256" i="9"/>
  <c r="V256" i="9"/>
  <c r="R255" i="9"/>
  <c r="U255" i="9"/>
  <c r="Q255" i="9"/>
  <c r="S255" i="9"/>
  <c r="T255" i="9"/>
  <c r="W255" i="9"/>
  <c r="V255" i="9"/>
  <c r="R254" i="9"/>
  <c r="U254" i="9"/>
  <c r="Q254" i="9"/>
  <c r="S254" i="9"/>
  <c r="T254" i="9"/>
  <c r="W254" i="9"/>
  <c r="V254" i="9"/>
  <c r="R253" i="9"/>
  <c r="U253" i="9"/>
  <c r="Q253" i="9"/>
  <c r="S253" i="9"/>
  <c r="T253" i="9"/>
  <c r="W253" i="9"/>
  <c r="V253" i="9"/>
  <c r="R252" i="9"/>
  <c r="U252" i="9"/>
  <c r="Q252" i="9"/>
  <c r="S252" i="9"/>
  <c r="T252" i="9"/>
  <c r="W252" i="9"/>
  <c r="V252" i="9"/>
  <c r="R251" i="9"/>
  <c r="U251" i="9"/>
  <c r="Q251" i="9"/>
  <c r="S251" i="9"/>
  <c r="T251" i="9"/>
  <c r="W251" i="9"/>
  <c r="V251" i="9"/>
  <c r="R250" i="9"/>
  <c r="U250" i="9"/>
  <c r="Q250" i="9"/>
  <c r="S250" i="9"/>
  <c r="T250" i="9"/>
  <c r="W250" i="9"/>
  <c r="V250" i="9"/>
  <c r="R249" i="9"/>
  <c r="U249" i="9"/>
  <c r="Q249" i="9"/>
  <c r="S249" i="9"/>
  <c r="T249" i="9"/>
  <c r="W249" i="9"/>
  <c r="V249" i="9"/>
  <c r="R248" i="9"/>
  <c r="U248" i="9"/>
  <c r="Q248" i="9"/>
  <c r="S248" i="9"/>
  <c r="T248" i="9"/>
  <c r="W248" i="9"/>
  <c r="V248" i="9"/>
  <c r="R247" i="9"/>
  <c r="U247" i="9"/>
  <c r="Q247" i="9"/>
  <c r="S247" i="9"/>
  <c r="T247" i="9"/>
  <c r="W247" i="9"/>
  <c r="V247" i="9"/>
  <c r="R246" i="9"/>
  <c r="U246" i="9"/>
  <c r="Q246" i="9"/>
  <c r="S246" i="9"/>
  <c r="T246" i="9"/>
  <c r="W246" i="9"/>
  <c r="V246" i="9"/>
  <c r="R245" i="9"/>
  <c r="U245" i="9"/>
  <c r="Q245" i="9"/>
  <c r="S245" i="9"/>
  <c r="T245" i="9"/>
  <c r="W245" i="9"/>
  <c r="V245" i="9"/>
  <c r="R244" i="9"/>
  <c r="U244" i="9"/>
  <c r="Q244" i="9"/>
  <c r="S244" i="9"/>
  <c r="T244" i="9"/>
  <c r="W244" i="9"/>
  <c r="V244" i="9"/>
  <c r="R243" i="9"/>
  <c r="U243" i="9"/>
  <c r="Q243" i="9"/>
  <c r="S243" i="9"/>
  <c r="T243" i="9"/>
  <c r="W243" i="9"/>
  <c r="V243" i="9"/>
  <c r="R242" i="9"/>
  <c r="U242" i="9"/>
  <c r="Q242" i="9"/>
  <c r="S242" i="9"/>
  <c r="T242" i="9"/>
  <c r="W242" i="9"/>
  <c r="V242" i="9"/>
  <c r="R241" i="9"/>
  <c r="U241" i="9"/>
  <c r="Q241" i="9"/>
  <c r="S241" i="9"/>
  <c r="T241" i="9"/>
  <c r="W241" i="9"/>
  <c r="V241" i="9"/>
  <c r="R240" i="9"/>
  <c r="U240" i="9"/>
  <c r="Q240" i="9"/>
  <c r="S240" i="9"/>
  <c r="T240" i="9"/>
  <c r="W240" i="9"/>
  <c r="V240" i="9"/>
  <c r="R239" i="9"/>
  <c r="U239" i="9"/>
  <c r="Q239" i="9"/>
  <c r="S239" i="9"/>
  <c r="T239" i="9"/>
  <c r="W239" i="9"/>
  <c r="V239" i="9"/>
  <c r="R238" i="9"/>
  <c r="U238" i="9"/>
  <c r="Q238" i="9"/>
  <c r="S238" i="9"/>
  <c r="T238" i="9"/>
  <c r="W238" i="9"/>
  <c r="V238" i="9"/>
  <c r="R237" i="9"/>
  <c r="U237" i="9"/>
  <c r="Q237" i="9"/>
  <c r="S237" i="9"/>
  <c r="T237" i="9"/>
  <c r="W237" i="9"/>
  <c r="V237" i="9"/>
  <c r="R236" i="9"/>
  <c r="U236" i="9"/>
  <c r="Q236" i="9"/>
  <c r="S236" i="9"/>
  <c r="T236" i="9"/>
  <c r="W236" i="9"/>
  <c r="V236" i="9"/>
  <c r="R235" i="9"/>
  <c r="U235" i="9"/>
  <c r="Q235" i="9"/>
  <c r="S235" i="9"/>
  <c r="T235" i="9"/>
  <c r="W235" i="9"/>
  <c r="V235" i="9"/>
  <c r="R234" i="9"/>
  <c r="U234" i="9"/>
  <c r="Q234" i="9"/>
  <c r="S234" i="9"/>
  <c r="T234" i="9"/>
  <c r="W234" i="9"/>
  <c r="V234" i="9"/>
  <c r="R233" i="9"/>
  <c r="U233" i="9"/>
  <c r="Q233" i="9"/>
  <c r="S233" i="9"/>
  <c r="T233" i="9"/>
  <c r="W233" i="9"/>
  <c r="V233" i="9"/>
  <c r="R232" i="9"/>
  <c r="U232" i="9"/>
  <c r="Q232" i="9"/>
  <c r="S232" i="9"/>
  <c r="T232" i="9"/>
  <c r="W232" i="9"/>
  <c r="V232" i="9"/>
  <c r="R231" i="9"/>
  <c r="U231" i="9"/>
  <c r="Q231" i="9"/>
  <c r="S231" i="9"/>
  <c r="T231" i="9"/>
  <c r="W231" i="9"/>
  <c r="V231" i="9"/>
  <c r="R230" i="9"/>
  <c r="U230" i="9"/>
  <c r="Q230" i="9"/>
  <c r="S230" i="9"/>
  <c r="T230" i="9"/>
  <c r="W230" i="9"/>
  <c r="V230" i="9"/>
  <c r="R229" i="9"/>
  <c r="U229" i="9"/>
  <c r="Q229" i="9"/>
  <c r="S229" i="9"/>
  <c r="T229" i="9"/>
  <c r="W229" i="9"/>
  <c r="V229" i="9"/>
  <c r="R228" i="9"/>
  <c r="U228" i="9"/>
  <c r="Q228" i="9"/>
  <c r="S228" i="9"/>
  <c r="T228" i="9"/>
  <c r="W228" i="9"/>
  <c r="V228" i="9"/>
  <c r="R227" i="9"/>
  <c r="U227" i="9"/>
  <c r="Q227" i="9"/>
  <c r="S227" i="9"/>
  <c r="T227" i="9"/>
  <c r="W227" i="9"/>
  <c r="V227" i="9"/>
  <c r="R226" i="9"/>
  <c r="U226" i="9"/>
  <c r="Q226" i="9"/>
  <c r="S226" i="9"/>
  <c r="T226" i="9"/>
  <c r="W226" i="9"/>
  <c r="V226" i="9"/>
  <c r="R225" i="9"/>
  <c r="U225" i="9"/>
  <c r="Q225" i="9"/>
  <c r="S225" i="9"/>
  <c r="T225" i="9"/>
  <c r="W225" i="9"/>
  <c r="V225" i="9"/>
  <c r="R224" i="9"/>
  <c r="U224" i="9"/>
  <c r="Q224" i="9"/>
  <c r="S224" i="9"/>
  <c r="T224" i="9"/>
  <c r="W224" i="9"/>
  <c r="V224" i="9"/>
  <c r="R223" i="9"/>
  <c r="U223" i="9"/>
  <c r="Q223" i="9"/>
  <c r="S223" i="9"/>
  <c r="T223" i="9"/>
  <c r="W223" i="9"/>
  <c r="V223" i="9"/>
  <c r="R222" i="9"/>
  <c r="U222" i="9"/>
  <c r="Q222" i="9"/>
  <c r="S222" i="9"/>
  <c r="T222" i="9"/>
  <c r="W222" i="9"/>
  <c r="V222" i="9"/>
  <c r="R221" i="9"/>
  <c r="U221" i="9"/>
  <c r="Q221" i="9"/>
  <c r="S221" i="9"/>
  <c r="T221" i="9"/>
  <c r="W221" i="9"/>
  <c r="V221" i="9"/>
  <c r="R220" i="9"/>
  <c r="U220" i="9"/>
  <c r="Q220" i="9"/>
  <c r="S220" i="9"/>
  <c r="T220" i="9"/>
  <c r="W220" i="9"/>
  <c r="V220" i="9"/>
  <c r="R219" i="9"/>
  <c r="U219" i="9"/>
  <c r="Q219" i="9"/>
  <c r="S219" i="9"/>
  <c r="T219" i="9"/>
  <c r="W219" i="9"/>
  <c r="V219" i="9"/>
  <c r="R218" i="9"/>
  <c r="U218" i="9"/>
  <c r="Q218" i="9"/>
  <c r="S218" i="9"/>
  <c r="T218" i="9"/>
  <c r="W218" i="9"/>
  <c r="V218" i="9"/>
  <c r="R217" i="9"/>
  <c r="U217" i="9"/>
  <c r="Q217" i="9"/>
  <c r="S217" i="9"/>
  <c r="T217" i="9"/>
  <c r="W217" i="9"/>
  <c r="V217" i="9"/>
  <c r="R216" i="9"/>
  <c r="U216" i="9"/>
  <c r="Q216" i="9"/>
  <c r="S216" i="9"/>
  <c r="T216" i="9"/>
  <c r="W216" i="9"/>
  <c r="V216" i="9"/>
  <c r="R215" i="9"/>
  <c r="U215" i="9"/>
  <c r="Q215" i="9"/>
  <c r="S215" i="9"/>
  <c r="T215" i="9"/>
  <c r="W215" i="9"/>
  <c r="V215" i="9"/>
  <c r="R214" i="9"/>
  <c r="U214" i="9"/>
  <c r="Q214" i="9"/>
  <c r="S214" i="9"/>
  <c r="T214" i="9"/>
  <c r="W214" i="9"/>
  <c r="V214" i="9"/>
  <c r="R213" i="9"/>
  <c r="U213" i="9"/>
  <c r="Q213" i="9"/>
  <c r="S213" i="9"/>
  <c r="T213" i="9"/>
  <c r="W213" i="9"/>
  <c r="V213" i="9"/>
  <c r="R212" i="9"/>
  <c r="U212" i="9"/>
  <c r="Q212" i="9"/>
  <c r="S212" i="9"/>
  <c r="T212" i="9"/>
  <c r="W212" i="9"/>
  <c r="V212" i="9"/>
  <c r="R211" i="9"/>
  <c r="U211" i="9"/>
  <c r="Q211" i="9"/>
  <c r="S211" i="9"/>
  <c r="T211" i="9"/>
  <c r="W211" i="9"/>
  <c r="V211" i="9"/>
  <c r="R210" i="9"/>
  <c r="U210" i="9"/>
  <c r="Q210" i="9"/>
  <c r="S210" i="9"/>
  <c r="T210" i="9"/>
  <c r="W210" i="9"/>
  <c r="V210" i="9"/>
  <c r="R209" i="9"/>
  <c r="U209" i="9"/>
  <c r="Q209" i="9"/>
  <c r="S209" i="9"/>
  <c r="T209" i="9"/>
  <c r="W209" i="9"/>
  <c r="V209" i="9"/>
  <c r="R208" i="9"/>
  <c r="U208" i="9"/>
  <c r="Q208" i="9"/>
  <c r="S208" i="9"/>
  <c r="T208" i="9"/>
  <c r="W208" i="9"/>
  <c r="V208" i="9"/>
  <c r="R207" i="9"/>
  <c r="U207" i="9"/>
  <c r="Q207" i="9"/>
  <c r="S207" i="9"/>
  <c r="T207" i="9"/>
  <c r="W207" i="9"/>
  <c r="V207" i="9"/>
  <c r="R206" i="9"/>
  <c r="U206" i="9"/>
  <c r="Q206" i="9"/>
  <c r="S206" i="9"/>
  <c r="T206" i="9"/>
  <c r="W206" i="9"/>
  <c r="V206" i="9"/>
  <c r="R205" i="9"/>
  <c r="U205" i="9"/>
  <c r="Q205" i="9"/>
  <c r="S205" i="9"/>
  <c r="T205" i="9"/>
  <c r="W205" i="9"/>
  <c r="V205" i="9"/>
  <c r="R204" i="9"/>
  <c r="U204" i="9"/>
  <c r="Q204" i="9"/>
  <c r="S204" i="9"/>
  <c r="T204" i="9"/>
  <c r="W204" i="9"/>
  <c r="V204" i="9"/>
  <c r="R203" i="9"/>
  <c r="U203" i="9"/>
  <c r="Q203" i="9"/>
  <c r="S203" i="9"/>
  <c r="T203" i="9"/>
  <c r="W203" i="9"/>
  <c r="V203" i="9"/>
  <c r="R202" i="9"/>
  <c r="U202" i="9"/>
  <c r="Q202" i="9"/>
  <c r="S202" i="9"/>
  <c r="T202" i="9"/>
  <c r="W202" i="9"/>
  <c r="V202" i="9"/>
  <c r="R201" i="9"/>
  <c r="U201" i="9"/>
  <c r="Q201" i="9"/>
  <c r="S201" i="9"/>
  <c r="T201" i="9"/>
  <c r="W201" i="9"/>
  <c r="V201" i="9"/>
  <c r="R200" i="9"/>
  <c r="U200" i="9"/>
  <c r="Q200" i="9"/>
  <c r="S200" i="9"/>
  <c r="T200" i="9"/>
  <c r="W200" i="9"/>
  <c r="V200" i="9"/>
  <c r="R199" i="9"/>
  <c r="U199" i="9"/>
  <c r="Q199" i="9"/>
  <c r="S199" i="9"/>
  <c r="T199" i="9"/>
  <c r="W199" i="9"/>
  <c r="V199" i="9"/>
  <c r="R198" i="9"/>
  <c r="U198" i="9"/>
  <c r="Q198" i="9"/>
  <c r="S198" i="9"/>
  <c r="T198" i="9"/>
  <c r="W198" i="9"/>
  <c r="V198" i="9"/>
  <c r="R197" i="9"/>
  <c r="U197" i="9"/>
  <c r="Q197" i="9"/>
  <c r="S197" i="9"/>
  <c r="T197" i="9"/>
  <c r="W197" i="9"/>
  <c r="V197" i="9"/>
  <c r="R196" i="9"/>
  <c r="U196" i="9"/>
  <c r="Q196" i="9"/>
  <c r="S196" i="9"/>
  <c r="T196" i="9"/>
  <c r="W196" i="9"/>
  <c r="V196" i="9"/>
  <c r="R195" i="9"/>
  <c r="U195" i="9"/>
  <c r="Q195" i="9"/>
  <c r="S195" i="9"/>
  <c r="T195" i="9"/>
  <c r="W195" i="9"/>
  <c r="V195" i="9"/>
  <c r="R194" i="9"/>
  <c r="U194" i="9"/>
  <c r="Q194" i="9"/>
  <c r="S194" i="9"/>
  <c r="T194" i="9"/>
  <c r="W194" i="9"/>
  <c r="V194" i="9"/>
  <c r="R193" i="9"/>
  <c r="U193" i="9"/>
  <c r="Q193" i="9"/>
  <c r="S193" i="9"/>
  <c r="T193" i="9"/>
  <c r="W193" i="9"/>
  <c r="V193" i="9"/>
  <c r="R192" i="9"/>
  <c r="U192" i="9"/>
  <c r="Q192" i="9"/>
  <c r="S192" i="9"/>
  <c r="T192" i="9"/>
  <c r="W192" i="9"/>
  <c r="V192" i="9"/>
  <c r="R191" i="9"/>
  <c r="U191" i="9"/>
  <c r="Q191" i="9"/>
  <c r="S191" i="9"/>
  <c r="T191" i="9"/>
  <c r="W191" i="9"/>
  <c r="V191" i="9"/>
  <c r="R190" i="9"/>
  <c r="U190" i="9"/>
  <c r="Q190" i="9"/>
  <c r="S190" i="9"/>
  <c r="T190" i="9"/>
  <c r="W190" i="9"/>
  <c r="V190" i="9"/>
  <c r="R189" i="9"/>
  <c r="U189" i="9"/>
  <c r="Q189" i="9"/>
  <c r="S189" i="9"/>
  <c r="T189" i="9"/>
  <c r="W189" i="9"/>
  <c r="V189" i="9"/>
  <c r="R188" i="9"/>
  <c r="U188" i="9"/>
  <c r="Q188" i="9"/>
  <c r="S188" i="9"/>
  <c r="T188" i="9"/>
  <c r="W188" i="9"/>
  <c r="V188" i="9"/>
  <c r="R187" i="9"/>
  <c r="U187" i="9"/>
  <c r="Q187" i="9"/>
  <c r="S187" i="9"/>
  <c r="T187" i="9"/>
  <c r="W187" i="9"/>
  <c r="V187" i="9"/>
  <c r="R186" i="9"/>
  <c r="U186" i="9"/>
  <c r="Q186" i="9"/>
  <c r="S186" i="9"/>
  <c r="T186" i="9"/>
  <c r="W186" i="9"/>
  <c r="V186" i="9"/>
  <c r="R185" i="9"/>
  <c r="U185" i="9"/>
  <c r="Q185" i="9"/>
  <c r="S185" i="9"/>
  <c r="T185" i="9"/>
  <c r="W185" i="9"/>
  <c r="V185" i="9"/>
  <c r="R184" i="9"/>
  <c r="U184" i="9"/>
  <c r="Q184" i="9"/>
  <c r="S184" i="9"/>
  <c r="T184" i="9"/>
  <c r="W184" i="9"/>
  <c r="V184" i="9"/>
  <c r="R183" i="9"/>
  <c r="U183" i="9"/>
  <c r="Q183" i="9"/>
  <c r="S183" i="9"/>
  <c r="T183" i="9"/>
  <c r="W183" i="9"/>
  <c r="V183" i="9"/>
  <c r="R182" i="9"/>
  <c r="U182" i="9"/>
  <c r="Q182" i="9"/>
  <c r="S182" i="9"/>
  <c r="T182" i="9"/>
  <c r="W182" i="9"/>
  <c r="V182" i="9"/>
  <c r="R181" i="9"/>
  <c r="U181" i="9"/>
  <c r="Q181" i="9"/>
  <c r="S181" i="9"/>
  <c r="T181" i="9"/>
  <c r="W181" i="9"/>
  <c r="V181" i="9"/>
  <c r="R180" i="9"/>
  <c r="U180" i="9"/>
  <c r="Q180" i="9"/>
  <c r="S180" i="9"/>
  <c r="T180" i="9"/>
  <c r="W180" i="9"/>
  <c r="V180" i="9"/>
  <c r="R179" i="9"/>
  <c r="U179" i="9"/>
  <c r="Q179" i="9"/>
  <c r="S179" i="9"/>
  <c r="T179" i="9"/>
  <c r="W179" i="9"/>
  <c r="V179" i="9"/>
  <c r="R178" i="9"/>
  <c r="U178" i="9"/>
  <c r="Q178" i="9"/>
  <c r="S178" i="9"/>
  <c r="T178" i="9"/>
  <c r="W178" i="9"/>
  <c r="V178" i="9"/>
  <c r="R177" i="9"/>
  <c r="U177" i="9"/>
  <c r="Q177" i="9"/>
  <c r="S177" i="9"/>
  <c r="T177" i="9"/>
  <c r="W177" i="9"/>
  <c r="V177" i="9"/>
  <c r="R176" i="9"/>
  <c r="U176" i="9"/>
  <c r="Q176" i="9"/>
  <c r="S176" i="9"/>
  <c r="T176" i="9"/>
  <c r="W176" i="9"/>
  <c r="V176" i="9"/>
  <c r="R175" i="9"/>
  <c r="U175" i="9"/>
  <c r="Q175" i="9"/>
  <c r="S175" i="9"/>
  <c r="T175" i="9"/>
  <c r="W175" i="9"/>
  <c r="V175" i="9"/>
  <c r="R174" i="9"/>
  <c r="U174" i="9"/>
  <c r="Q174" i="9"/>
  <c r="S174" i="9"/>
  <c r="T174" i="9"/>
  <c r="W174" i="9"/>
  <c r="V174" i="9"/>
  <c r="R173" i="9"/>
  <c r="U173" i="9"/>
  <c r="Q173" i="9"/>
  <c r="S173" i="9"/>
  <c r="T173" i="9"/>
  <c r="W173" i="9"/>
  <c r="V173" i="9"/>
  <c r="R172" i="9"/>
  <c r="U172" i="9"/>
  <c r="Q172" i="9"/>
  <c r="S172" i="9"/>
  <c r="T172" i="9"/>
  <c r="W172" i="9"/>
  <c r="V172" i="9"/>
  <c r="R171" i="9"/>
  <c r="U171" i="9"/>
  <c r="Q171" i="9"/>
  <c r="S171" i="9"/>
  <c r="T171" i="9"/>
  <c r="W171" i="9"/>
  <c r="V171" i="9"/>
  <c r="R170" i="9"/>
  <c r="U170" i="9"/>
  <c r="Q170" i="9"/>
  <c r="S170" i="9"/>
  <c r="T170" i="9"/>
  <c r="W170" i="9"/>
  <c r="V170" i="9"/>
  <c r="R169" i="9"/>
  <c r="U169" i="9"/>
  <c r="Q169" i="9"/>
  <c r="S169" i="9"/>
  <c r="T169" i="9"/>
  <c r="W169" i="9"/>
  <c r="V169" i="9"/>
  <c r="R168" i="9"/>
  <c r="U168" i="9"/>
  <c r="Q168" i="9"/>
  <c r="S168" i="9"/>
  <c r="T168" i="9"/>
  <c r="W168" i="9"/>
  <c r="V168" i="9"/>
  <c r="R167" i="9"/>
  <c r="U167" i="9"/>
  <c r="Q167" i="9"/>
  <c r="S167" i="9"/>
  <c r="T167" i="9"/>
  <c r="W167" i="9"/>
  <c r="V167" i="9"/>
  <c r="R166" i="9"/>
  <c r="U166" i="9"/>
  <c r="Q166" i="9"/>
  <c r="S166" i="9"/>
  <c r="T166" i="9"/>
  <c r="W166" i="9"/>
  <c r="V166" i="9"/>
  <c r="R165" i="9"/>
  <c r="U165" i="9"/>
  <c r="Q165" i="9"/>
  <c r="S165" i="9"/>
  <c r="T165" i="9"/>
  <c r="W165" i="9"/>
  <c r="V165" i="9"/>
  <c r="R164" i="9"/>
  <c r="U164" i="9"/>
  <c r="Q164" i="9"/>
  <c r="S164" i="9"/>
  <c r="T164" i="9"/>
  <c r="W164" i="9"/>
  <c r="V164" i="9"/>
  <c r="R163" i="9"/>
  <c r="U163" i="9"/>
  <c r="Q163" i="9"/>
  <c r="S163" i="9"/>
  <c r="T163" i="9"/>
  <c r="W163" i="9"/>
  <c r="V163" i="9"/>
  <c r="R162" i="9"/>
  <c r="U162" i="9"/>
  <c r="Q162" i="9"/>
  <c r="S162" i="9"/>
  <c r="T162" i="9"/>
  <c r="W162" i="9"/>
  <c r="V162" i="9"/>
  <c r="R161" i="9"/>
  <c r="U161" i="9"/>
  <c r="Q161" i="9"/>
  <c r="S161" i="9"/>
  <c r="T161" i="9"/>
  <c r="W161" i="9"/>
  <c r="V161" i="9"/>
  <c r="R160" i="9"/>
  <c r="U160" i="9"/>
  <c r="Q160" i="9"/>
  <c r="S160" i="9"/>
  <c r="T160" i="9"/>
  <c r="W160" i="9"/>
  <c r="V160" i="9"/>
  <c r="R159" i="9"/>
  <c r="U159" i="9"/>
  <c r="Q159" i="9"/>
  <c r="S159" i="9"/>
  <c r="T159" i="9"/>
  <c r="W159" i="9"/>
  <c r="V159" i="9"/>
  <c r="R158" i="9"/>
  <c r="U158" i="9"/>
  <c r="Q158" i="9"/>
  <c r="S158" i="9"/>
  <c r="T158" i="9"/>
  <c r="W158" i="9"/>
  <c r="V158" i="9"/>
  <c r="R157" i="9"/>
  <c r="U157" i="9"/>
  <c r="Q157" i="9"/>
  <c r="S157" i="9"/>
  <c r="T157" i="9"/>
  <c r="W157" i="9"/>
  <c r="V157" i="9"/>
  <c r="R156" i="9"/>
  <c r="U156" i="9"/>
  <c r="Q156" i="9"/>
  <c r="S156" i="9"/>
  <c r="T156" i="9"/>
  <c r="W156" i="9"/>
  <c r="V156" i="9"/>
  <c r="R155" i="9"/>
  <c r="U155" i="9"/>
  <c r="Q155" i="9"/>
  <c r="S155" i="9"/>
  <c r="T155" i="9"/>
  <c r="W155" i="9"/>
  <c r="V155" i="9"/>
  <c r="R154" i="9"/>
  <c r="U154" i="9"/>
  <c r="Q154" i="9"/>
  <c r="S154" i="9"/>
  <c r="T154" i="9"/>
  <c r="W154" i="9"/>
  <c r="V154" i="9"/>
  <c r="R153" i="9"/>
  <c r="U153" i="9"/>
  <c r="Q153" i="9"/>
  <c r="S153" i="9"/>
  <c r="T153" i="9"/>
  <c r="W153" i="9"/>
  <c r="V153" i="9"/>
  <c r="R152" i="9"/>
  <c r="U152" i="9"/>
  <c r="Q152" i="9"/>
  <c r="S152" i="9"/>
  <c r="T152" i="9"/>
  <c r="W152" i="9"/>
  <c r="V152" i="9"/>
  <c r="R151" i="9"/>
  <c r="U151" i="9"/>
  <c r="Q151" i="9"/>
  <c r="S151" i="9"/>
  <c r="T151" i="9"/>
  <c r="W151" i="9"/>
  <c r="V151" i="9"/>
  <c r="R150" i="9"/>
  <c r="U150" i="9"/>
  <c r="Q150" i="9"/>
  <c r="S150" i="9"/>
  <c r="T150" i="9"/>
  <c r="W150" i="9"/>
  <c r="V150" i="9"/>
  <c r="R149" i="9"/>
  <c r="U149" i="9"/>
  <c r="Q149" i="9"/>
  <c r="S149" i="9"/>
  <c r="T149" i="9"/>
  <c r="W149" i="9"/>
  <c r="V149" i="9"/>
  <c r="R148" i="9"/>
  <c r="U148" i="9"/>
  <c r="Q148" i="9"/>
  <c r="S148" i="9"/>
  <c r="T148" i="9"/>
  <c r="W148" i="9"/>
  <c r="V148" i="9"/>
  <c r="R147" i="9"/>
  <c r="U147" i="9"/>
  <c r="Q147" i="9"/>
  <c r="S147" i="9"/>
  <c r="T147" i="9"/>
  <c r="W147" i="9"/>
  <c r="V147" i="9"/>
  <c r="R146" i="9"/>
  <c r="U146" i="9"/>
  <c r="Q146" i="9"/>
  <c r="S146" i="9"/>
  <c r="T146" i="9"/>
  <c r="W146" i="9"/>
  <c r="V146" i="9"/>
  <c r="R145" i="9"/>
  <c r="U145" i="9"/>
  <c r="Q145" i="9"/>
  <c r="S145" i="9"/>
  <c r="T145" i="9"/>
  <c r="W145" i="9"/>
  <c r="V145" i="9"/>
  <c r="R144" i="9"/>
  <c r="U144" i="9"/>
  <c r="Q144" i="9"/>
  <c r="S144" i="9"/>
  <c r="T144" i="9"/>
  <c r="W144" i="9"/>
  <c r="V144" i="9"/>
  <c r="R143" i="9"/>
  <c r="U143" i="9"/>
  <c r="Q143" i="9"/>
  <c r="S143" i="9"/>
  <c r="T143" i="9"/>
  <c r="W143" i="9"/>
  <c r="V143" i="9"/>
  <c r="R142" i="9"/>
  <c r="U142" i="9"/>
  <c r="Q142" i="9"/>
  <c r="S142" i="9"/>
  <c r="T142" i="9"/>
  <c r="W142" i="9"/>
  <c r="V142" i="9"/>
  <c r="R141" i="9"/>
  <c r="U141" i="9"/>
  <c r="Q141" i="9"/>
  <c r="S141" i="9"/>
  <c r="T141" i="9"/>
  <c r="W141" i="9"/>
  <c r="V141" i="9"/>
  <c r="R140" i="9"/>
  <c r="U140" i="9"/>
  <c r="Q140" i="9"/>
  <c r="S140" i="9"/>
  <c r="T140" i="9"/>
  <c r="W140" i="9"/>
  <c r="V140" i="9"/>
  <c r="R139" i="9"/>
  <c r="U139" i="9"/>
  <c r="Q139" i="9"/>
  <c r="S139" i="9"/>
  <c r="T139" i="9"/>
  <c r="W139" i="9"/>
  <c r="V139" i="9"/>
  <c r="R138" i="9"/>
  <c r="U138" i="9"/>
  <c r="Q138" i="9"/>
  <c r="S138" i="9"/>
  <c r="T138" i="9"/>
  <c r="W138" i="9"/>
  <c r="V138" i="9"/>
  <c r="R137" i="9"/>
  <c r="U137" i="9"/>
  <c r="Q137" i="9"/>
  <c r="S137" i="9"/>
  <c r="T137" i="9"/>
  <c r="W137" i="9"/>
  <c r="V137" i="9"/>
  <c r="R136" i="9"/>
  <c r="U136" i="9"/>
  <c r="Q136" i="9"/>
  <c r="S136" i="9"/>
  <c r="T136" i="9"/>
  <c r="W136" i="9"/>
  <c r="V136" i="9"/>
  <c r="R135" i="9"/>
  <c r="U135" i="9"/>
  <c r="Q135" i="9"/>
  <c r="S135" i="9"/>
  <c r="T135" i="9"/>
  <c r="W135" i="9"/>
  <c r="V135" i="9"/>
  <c r="R134" i="9"/>
  <c r="U134" i="9"/>
  <c r="Q134" i="9"/>
  <c r="S134" i="9"/>
  <c r="T134" i="9"/>
  <c r="W134" i="9"/>
  <c r="V134" i="9"/>
  <c r="R133" i="9"/>
  <c r="U133" i="9"/>
  <c r="Q133" i="9"/>
  <c r="S133" i="9"/>
  <c r="T133" i="9"/>
  <c r="W133" i="9"/>
  <c r="V133" i="9"/>
  <c r="R132" i="9"/>
  <c r="U132" i="9"/>
  <c r="Q132" i="9"/>
  <c r="S132" i="9"/>
  <c r="T132" i="9"/>
  <c r="W132" i="9"/>
  <c r="V132" i="9"/>
  <c r="R131" i="9"/>
  <c r="U131" i="9"/>
  <c r="Q131" i="9"/>
  <c r="S131" i="9"/>
  <c r="T131" i="9"/>
  <c r="W131" i="9"/>
  <c r="V131" i="9"/>
  <c r="R130" i="9"/>
  <c r="U130" i="9"/>
  <c r="Q130" i="9"/>
  <c r="S130" i="9"/>
  <c r="T130" i="9"/>
  <c r="W130" i="9"/>
  <c r="V130" i="9"/>
  <c r="R129" i="9"/>
  <c r="U129" i="9"/>
  <c r="Q129" i="9"/>
  <c r="S129" i="9"/>
  <c r="T129" i="9"/>
  <c r="W129" i="9"/>
  <c r="V129" i="9"/>
  <c r="R128" i="9"/>
  <c r="U128" i="9"/>
  <c r="Q128" i="9"/>
  <c r="S128" i="9"/>
  <c r="T128" i="9"/>
  <c r="W128" i="9"/>
  <c r="V128" i="9"/>
  <c r="R127" i="9"/>
  <c r="U127" i="9"/>
  <c r="Q127" i="9"/>
  <c r="S127" i="9"/>
  <c r="T127" i="9"/>
  <c r="W127" i="9"/>
  <c r="V127" i="9"/>
  <c r="R126" i="9"/>
  <c r="U126" i="9"/>
  <c r="Q126" i="9"/>
  <c r="S126" i="9"/>
  <c r="T126" i="9"/>
  <c r="W126" i="9"/>
  <c r="V126" i="9"/>
  <c r="R125" i="9"/>
  <c r="U125" i="9"/>
  <c r="Q125" i="9"/>
  <c r="S125" i="9"/>
  <c r="T125" i="9"/>
  <c r="W125" i="9"/>
  <c r="V125" i="9"/>
  <c r="R124" i="9"/>
  <c r="U124" i="9"/>
  <c r="Q124" i="9"/>
  <c r="S124" i="9"/>
  <c r="T124" i="9"/>
  <c r="W124" i="9"/>
  <c r="V124" i="9"/>
  <c r="R123" i="9"/>
  <c r="U123" i="9"/>
  <c r="Q123" i="9"/>
  <c r="S123" i="9"/>
  <c r="T123" i="9"/>
  <c r="W123" i="9"/>
  <c r="V123" i="9"/>
  <c r="R122" i="9"/>
  <c r="U122" i="9"/>
  <c r="Q122" i="9"/>
  <c r="S122" i="9"/>
  <c r="T122" i="9"/>
  <c r="W122" i="9"/>
  <c r="V122" i="9"/>
  <c r="R121" i="9"/>
  <c r="U121" i="9"/>
  <c r="Q121" i="9"/>
  <c r="S121" i="9"/>
  <c r="T121" i="9"/>
  <c r="W121" i="9"/>
  <c r="V121" i="9"/>
  <c r="R120" i="9"/>
  <c r="U120" i="9"/>
  <c r="Q120" i="9"/>
  <c r="S120" i="9"/>
  <c r="T120" i="9"/>
  <c r="W120" i="9"/>
  <c r="V120" i="9"/>
  <c r="R119" i="9"/>
  <c r="U119" i="9"/>
  <c r="Q119" i="9"/>
  <c r="S119" i="9"/>
  <c r="T119" i="9"/>
  <c r="W119" i="9"/>
  <c r="V119" i="9"/>
  <c r="R118" i="9"/>
  <c r="U118" i="9"/>
  <c r="Q118" i="9"/>
  <c r="S118" i="9"/>
  <c r="T118" i="9"/>
  <c r="W118" i="9"/>
  <c r="V118" i="9"/>
  <c r="R117" i="9"/>
  <c r="U117" i="9"/>
  <c r="Q117" i="9"/>
  <c r="S117" i="9"/>
  <c r="T117" i="9"/>
  <c r="W117" i="9"/>
  <c r="V117" i="9"/>
  <c r="R116" i="9"/>
  <c r="U116" i="9"/>
  <c r="Q116" i="9"/>
  <c r="S116" i="9"/>
  <c r="T116" i="9"/>
  <c r="W116" i="9"/>
  <c r="V116" i="9"/>
  <c r="R115" i="9"/>
  <c r="U115" i="9"/>
  <c r="Q115" i="9"/>
  <c r="S115" i="9"/>
  <c r="T115" i="9"/>
  <c r="W115" i="9"/>
  <c r="V115" i="9"/>
  <c r="R114" i="9"/>
  <c r="U114" i="9"/>
  <c r="Q114" i="9"/>
  <c r="S114" i="9"/>
  <c r="T114" i="9"/>
  <c r="W114" i="9"/>
  <c r="V114" i="9"/>
  <c r="R113" i="9"/>
  <c r="U113" i="9"/>
  <c r="Q113" i="9"/>
  <c r="S113" i="9"/>
  <c r="T113" i="9"/>
  <c r="W113" i="9"/>
  <c r="V113" i="9"/>
  <c r="R112" i="9"/>
  <c r="U112" i="9"/>
  <c r="Q112" i="9"/>
  <c r="S112" i="9"/>
  <c r="T112" i="9"/>
  <c r="W112" i="9"/>
  <c r="V112" i="9"/>
  <c r="R111" i="9"/>
  <c r="U111" i="9"/>
  <c r="Q111" i="9"/>
  <c r="S111" i="9"/>
  <c r="T111" i="9"/>
  <c r="W111" i="9"/>
  <c r="V111" i="9"/>
  <c r="R110" i="9"/>
  <c r="U110" i="9"/>
  <c r="Q110" i="9"/>
  <c r="S110" i="9"/>
  <c r="T110" i="9"/>
  <c r="W110" i="9"/>
  <c r="V110" i="9"/>
  <c r="R109" i="9"/>
  <c r="U109" i="9"/>
  <c r="Q109" i="9"/>
  <c r="S109" i="9"/>
  <c r="T109" i="9"/>
  <c r="W109" i="9"/>
  <c r="V109" i="9"/>
  <c r="R108" i="9"/>
  <c r="U108" i="9"/>
  <c r="Q108" i="9"/>
  <c r="S108" i="9"/>
  <c r="T108" i="9"/>
  <c r="W108" i="9"/>
  <c r="V108" i="9"/>
  <c r="R107" i="9"/>
  <c r="U107" i="9"/>
  <c r="Q107" i="9"/>
  <c r="S107" i="9"/>
  <c r="T107" i="9"/>
  <c r="W107" i="9"/>
  <c r="V107" i="9"/>
  <c r="R106" i="9"/>
  <c r="U106" i="9"/>
  <c r="Q106" i="9"/>
  <c r="S106" i="9"/>
  <c r="T106" i="9"/>
  <c r="W106" i="9"/>
  <c r="V106" i="9"/>
  <c r="R105" i="9"/>
  <c r="U105" i="9"/>
  <c r="Q105" i="9"/>
  <c r="S105" i="9"/>
  <c r="T105" i="9"/>
  <c r="W105" i="9"/>
  <c r="V105" i="9"/>
  <c r="R104" i="9"/>
  <c r="U104" i="9"/>
  <c r="Q104" i="9"/>
  <c r="S104" i="9"/>
  <c r="T104" i="9"/>
  <c r="W104" i="9"/>
  <c r="V104" i="9"/>
  <c r="R103" i="9"/>
  <c r="U103" i="9"/>
  <c r="Q103" i="9"/>
  <c r="S103" i="9"/>
  <c r="T103" i="9"/>
  <c r="W103" i="9"/>
  <c r="V103" i="9"/>
  <c r="R102" i="9"/>
  <c r="U102" i="9"/>
  <c r="Q102" i="9"/>
  <c r="S102" i="9"/>
  <c r="T102" i="9"/>
  <c r="W102" i="9"/>
  <c r="V102" i="9"/>
  <c r="R101" i="9"/>
  <c r="U101" i="9"/>
  <c r="Q101" i="9"/>
  <c r="S101" i="9"/>
  <c r="T101" i="9"/>
  <c r="W101" i="9"/>
  <c r="V101" i="9"/>
  <c r="R100" i="9"/>
  <c r="U100" i="9"/>
  <c r="Q100" i="9"/>
  <c r="S100" i="9"/>
  <c r="T100" i="9"/>
  <c r="W100" i="9"/>
  <c r="V100" i="9"/>
  <c r="R99" i="9"/>
  <c r="U99" i="9"/>
  <c r="Q99" i="9"/>
  <c r="S99" i="9"/>
  <c r="T99" i="9"/>
  <c r="W99" i="9"/>
  <c r="V99" i="9"/>
  <c r="R98" i="9"/>
  <c r="U98" i="9"/>
  <c r="Q98" i="9"/>
  <c r="S98" i="9"/>
  <c r="T98" i="9"/>
  <c r="W98" i="9"/>
  <c r="V98" i="9"/>
  <c r="R97" i="9"/>
  <c r="U97" i="9"/>
  <c r="Q97" i="9"/>
  <c r="S97" i="9"/>
  <c r="T97" i="9"/>
  <c r="W97" i="9"/>
  <c r="V97" i="9"/>
  <c r="R96" i="9"/>
  <c r="U96" i="9"/>
  <c r="Q96" i="9"/>
  <c r="S96" i="9"/>
  <c r="T96" i="9"/>
  <c r="W96" i="9"/>
  <c r="V96" i="9"/>
  <c r="R95" i="9"/>
  <c r="U95" i="9"/>
  <c r="Q95" i="9"/>
  <c r="S95" i="9"/>
  <c r="T95" i="9"/>
  <c r="W95" i="9"/>
  <c r="V95" i="9"/>
  <c r="R94" i="9"/>
  <c r="U94" i="9"/>
  <c r="Q94" i="9"/>
  <c r="S94" i="9"/>
  <c r="T94" i="9"/>
  <c r="W94" i="9"/>
  <c r="V94" i="9"/>
  <c r="R93" i="9"/>
  <c r="U93" i="9"/>
  <c r="Q93" i="9"/>
  <c r="S93" i="9"/>
  <c r="T93" i="9"/>
  <c r="W93" i="9"/>
  <c r="V93" i="9"/>
  <c r="R92" i="9"/>
  <c r="U92" i="9"/>
  <c r="Q92" i="9"/>
  <c r="S92" i="9"/>
  <c r="T92" i="9"/>
  <c r="W92" i="9"/>
  <c r="V92" i="9"/>
  <c r="R91" i="9"/>
  <c r="U91" i="9"/>
  <c r="Q91" i="9"/>
  <c r="S91" i="9"/>
  <c r="T91" i="9"/>
  <c r="W91" i="9"/>
  <c r="V91" i="9"/>
  <c r="R90" i="9"/>
  <c r="U90" i="9"/>
  <c r="Q90" i="9"/>
  <c r="S90" i="9"/>
  <c r="T90" i="9"/>
  <c r="W90" i="9"/>
  <c r="V90" i="9"/>
  <c r="R89" i="9"/>
  <c r="U89" i="9"/>
  <c r="Q89" i="9"/>
  <c r="S89" i="9"/>
  <c r="T89" i="9"/>
  <c r="W89" i="9"/>
  <c r="V89" i="9"/>
  <c r="R88" i="9"/>
  <c r="U88" i="9"/>
  <c r="Q88" i="9"/>
  <c r="S88" i="9"/>
  <c r="T88" i="9"/>
  <c r="W88" i="9"/>
  <c r="V88" i="9"/>
  <c r="R87" i="9"/>
  <c r="U87" i="9"/>
  <c r="Q87" i="9"/>
  <c r="S87" i="9"/>
  <c r="T87" i="9"/>
  <c r="W87" i="9"/>
  <c r="V87" i="9"/>
  <c r="R86" i="9"/>
  <c r="U86" i="9"/>
  <c r="Q86" i="9"/>
  <c r="S86" i="9"/>
  <c r="T86" i="9"/>
  <c r="W86" i="9"/>
  <c r="V86" i="9"/>
  <c r="R85" i="9"/>
  <c r="U85" i="9"/>
  <c r="Q85" i="9"/>
  <c r="S85" i="9"/>
  <c r="T85" i="9"/>
  <c r="W85" i="9"/>
  <c r="V85" i="9"/>
  <c r="R84" i="9"/>
  <c r="U84" i="9"/>
  <c r="Q84" i="9"/>
  <c r="S84" i="9"/>
  <c r="T84" i="9"/>
  <c r="W84" i="9"/>
  <c r="V84" i="9"/>
  <c r="R83" i="9"/>
  <c r="U83" i="9"/>
  <c r="Q83" i="9"/>
  <c r="S83" i="9"/>
  <c r="T83" i="9"/>
  <c r="W83" i="9"/>
  <c r="V83" i="9"/>
  <c r="R82" i="9"/>
  <c r="U82" i="9"/>
  <c r="Q82" i="9"/>
  <c r="S82" i="9"/>
  <c r="T82" i="9"/>
  <c r="W82" i="9"/>
  <c r="V82" i="9"/>
  <c r="R81" i="9"/>
  <c r="U81" i="9"/>
  <c r="Q81" i="9"/>
  <c r="S81" i="9"/>
  <c r="T81" i="9"/>
  <c r="W81" i="9"/>
  <c r="V81" i="9"/>
  <c r="R80" i="9"/>
  <c r="U80" i="9"/>
  <c r="Q80" i="9"/>
  <c r="S80" i="9"/>
  <c r="T80" i="9"/>
  <c r="W80" i="9"/>
  <c r="V80" i="9"/>
  <c r="R79" i="9"/>
  <c r="U79" i="9"/>
  <c r="Q79" i="9"/>
  <c r="S79" i="9"/>
  <c r="T79" i="9"/>
  <c r="W79" i="9"/>
  <c r="V79" i="9"/>
  <c r="R78" i="9"/>
  <c r="U78" i="9"/>
  <c r="Q78" i="9"/>
  <c r="S78" i="9"/>
  <c r="T78" i="9"/>
  <c r="W78" i="9"/>
  <c r="V78" i="9"/>
  <c r="R77" i="9"/>
  <c r="U77" i="9"/>
  <c r="Q77" i="9"/>
  <c r="S77" i="9"/>
  <c r="T77" i="9"/>
  <c r="W77" i="9"/>
  <c r="V77" i="9"/>
  <c r="R76" i="9"/>
  <c r="U76" i="9"/>
  <c r="Q76" i="9"/>
  <c r="S76" i="9"/>
  <c r="T76" i="9"/>
  <c r="W76" i="9"/>
  <c r="V76" i="9"/>
  <c r="R75" i="9"/>
  <c r="U75" i="9"/>
  <c r="Q75" i="9"/>
  <c r="S75" i="9"/>
  <c r="T75" i="9"/>
  <c r="W75" i="9"/>
  <c r="V75" i="9"/>
  <c r="R74" i="9"/>
  <c r="U74" i="9"/>
  <c r="Q74" i="9"/>
  <c r="S74" i="9"/>
  <c r="T74" i="9"/>
  <c r="W74" i="9"/>
  <c r="V74" i="9"/>
  <c r="R73" i="9"/>
  <c r="U73" i="9"/>
  <c r="Q73" i="9"/>
  <c r="S73" i="9"/>
  <c r="T73" i="9"/>
  <c r="W73" i="9"/>
  <c r="V73" i="9"/>
  <c r="R72" i="9"/>
  <c r="U72" i="9"/>
  <c r="Q72" i="9"/>
  <c r="S72" i="9"/>
  <c r="T72" i="9"/>
  <c r="W72" i="9"/>
  <c r="V72" i="9"/>
  <c r="R71" i="9"/>
  <c r="U71" i="9"/>
  <c r="Q71" i="9"/>
  <c r="S71" i="9"/>
  <c r="T71" i="9"/>
  <c r="W71" i="9"/>
  <c r="V71" i="9"/>
  <c r="R70" i="9"/>
  <c r="U70" i="9"/>
  <c r="Q70" i="9"/>
  <c r="S70" i="9"/>
  <c r="T70" i="9"/>
  <c r="W70" i="9"/>
  <c r="V70" i="9"/>
  <c r="R69" i="9"/>
  <c r="U69" i="9"/>
  <c r="Q69" i="9"/>
  <c r="S69" i="9"/>
  <c r="T69" i="9"/>
  <c r="W69" i="9"/>
  <c r="V69" i="9"/>
  <c r="R68" i="9"/>
  <c r="U68" i="9"/>
  <c r="Q68" i="9"/>
  <c r="S68" i="9"/>
  <c r="T68" i="9"/>
  <c r="W68" i="9"/>
  <c r="V68" i="9"/>
  <c r="R67" i="9"/>
  <c r="U67" i="9"/>
  <c r="Q67" i="9"/>
  <c r="S67" i="9"/>
  <c r="T67" i="9"/>
  <c r="W67" i="9"/>
  <c r="V67" i="9"/>
  <c r="R66" i="9"/>
  <c r="U66" i="9"/>
  <c r="Q66" i="9"/>
  <c r="S66" i="9"/>
  <c r="T66" i="9"/>
  <c r="W66" i="9"/>
  <c r="V66" i="9"/>
  <c r="R65" i="9"/>
  <c r="U65" i="9"/>
  <c r="Q65" i="9"/>
  <c r="S65" i="9"/>
  <c r="T65" i="9"/>
  <c r="W65" i="9"/>
  <c r="V65" i="9"/>
  <c r="R64" i="9"/>
  <c r="U64" i="9"/>
  <c r="Q64" i="9"/>
  <c r="S64" i="9"/>
  <c r="T64" i="9"/>
  <c r="W64" i="9"/>
  <c r="V64" i="9"/>
  <c r="R63" i="9"/>
  <c r="U63" i="9"/>
  <c r="Q63" i="9"/>
  <c r="S63" i="9"/>
  <c r="T63" i="9"/>
  <c r="W63" i="9"/>
  <c r="V63" i="9"/>
  <c r="R62" i="9"/>
  <c r="U62" i="9"/>
  <c r="Q62" i="9"/>
  <c r="S62" i="9"/>
  <c r="T62" i="9"/>
  <c r="W62" i="9"/>
  <c r="V62" i="9"/>
  <c r="R61" i="9"/>
  <c r="U61" i="9"/>
  <c r="Q61" i="9"/>
  <c r="S61" i="9"/>
  <c r="T61" i="9"/>
  <c r="W61" i="9"/>
  <c r="V61" i="9"/>
  <c r="R60" i="9"/>
  <c r="U60" i="9"/>
  <c r="Q60" i="9"/>
  <c r="S60" i="9"/>
  <c r="T60" i="9"/>
  <c r="W60" i="9"/>
  <c r="V60" i="9"/>
  <c r="R59" i="9"/>
  <c r="U59" i="9"/>
  <c r="Q59" i="9"/>
  <c r="S59" i="9"/>
  <c r="T59" i="9"/>
  <c r="W59" i="9"/>
  <c r="V59" i="9"/>
  <c r="R58" i="9"/>
  <c r="U58" i="9"/>
  <c r="Q58" i="9"/>
  <c r="S58" i="9"/>
  <c r="T58" i="9"/>
  <c r="W58" i="9"/>
  <c r="V58" i="9"/>
  <c r="R57" i="9"/>
  <c r="U57" i="9"/>
  <c r="Q57" i="9"/>
  <c r="S57" i="9"/>
  <c r="T57" i="9"/>
  <c r="W57" i="9"/>
  <c r="V57" i="9"/>
  <c r="R56" i="9"/>
  <c r="U56" i="9"/>
  <c r="Q56" i="9"/>
  <c r="S56" i="9"/>
  <c r="T56" i="9"/>
  <c r="W56" i="9"/>
  <c r="V56" i="9"/>
  <c r="R55" i="9"/>
  <c r="U55" i="9"/>
  <c r="Q55" i="9"/>
  <c r="S55" i="9"/>
  <c r="T55" i="9"/>
  <c r="W55" i="9"/>
  <c r="V55" i="9"/>
  <c r="R54" i="9"/>
  <c r="U54" i="9"/>
  <c r="Q54" i="9"/>
  <c r="S54" i="9"/>
  <c r="T54" i="9"/>
  <c r="W54" i="9"/>
  <c r="V54" i="9"/>
  <c r="R53" i="9"/>
  <c r="U53" i="9"/>
  <c r="Q53" i="9"/>
  <c r="S53" i="9"/>
  <c r="T53" i="9"/>
  <c r="W53" i="9"/>
  <c r="V53" i="9"/>
  <c r="R52" i="9"/>
  <c r="U52" i="9"/>
  <c r="Q52" i="9"/>
  <c r="S52" i="9"/>
  <c r="T52" i="9"/>
  <c r="W52" i="9"/>
  <c r="V52" i="9"/>
  <c r="R51" i="9"/>
  <c r="U51" i="9"/>
  <c r="Q51" i="9"/>
  <c r="S51" i="9"/>
  <c r="T51" i="9"/>
  <c r="W51" i="9"/>
  <c r="V51" i="9"/>
  <c r="R50" i="9"/>
  <c r="U50" i="9"/>
  <c r="Q50" i="9"/>
  <c r="S50" i="9"/>
  <c r="T50" i="9"/>
  <c r="W50" i="9"/>
  <c r="V50" i="9"/>
  <c r="R49" i="9"/>
  <c r="U49" i="9"/>
  <c r="Q49" i="9"/>
  <c r="S49" i="9"/>
  <c r="T49" i="9"/>
  <c r="W49" i="9"/>
  <c r="V49" i="9"/>
  <c r="R48" i="9"/>
  <c r="U48" i="9"/>
  <c r="Q48" i="9"/>
  <c r="S48" i="9"/>
  <c r="T48" i="9"/>
  <c r="W48" i="9"/>
  <c r="V48" i="9"/>
  <c r="R47" i="9"/>
  <c r="U47" i="9"/>
  <c r="Q47" i="9"/>
  <c r="S47" i="9"/>
  <c r="T47" i="9"/>
  <c r="W47" i="9"/>
  <c r="V47" i="9"/>
  <c r="R46" i="9"/>
  <c r="U46" i="9"/>
  <c r="Q46" i="9"/>
  <c r="S46" i="9"/>
  <c r="T46" i="9"/>
  <c r="W46" i="9"/>
  <c r="V46" i="9"/>
  <c r="R45" i="9"/>
  <c r="U45" i="9"/>
  <c r="Q45" i="9"/>
  <c r="S45" i="9"/>
  <c r="T45" i="9"/>
  <c r="W45" i="9"/>
  <c r="V45" i="9"/>
  <c r="R44" i="9"/>
  <c r="U44" i="9"/>
  <c r="Q44" i="9"/>
  <c r="S44" i="9"/>
  <c r="T44" i="9"/>
  <c r="W44" i="9"/>
  <c r="V44" i="9"/>
  <c r="R43" i="9"/>
  <c r="U43" i="9"/>
  <c r="Q43" i="9"/>
  <c r="S43" i="9"/>
  <c r="T43" i="9"/>
  <c r="W43" i="9"/>
  <c r="V43" i="9"/>
  <c r="R42" i="9"/>
  <c r="U42" i="9"/>
  <c r="Q42" i="9"/>
  <c r="S42" i="9"/>
  <c r="T42" i="9"/>
  <c r="W42" i="9"/>
  <c r="V42" i="9"/>
  <c r="R41" i="9"/>
  <c r="U41" i="9"/>
  <c r="Q41" i="9"/>
  <c r="S41" i="9"/>
  <c r="T41" i="9"/>
  <c r="W41" i="9"/>
  <c r="V41" i="9"/>
  <c r="R40" i="9"/>
  <c r="U40" i="9"/>
  <c r="Q40" i="9"/>
  <c r="S40" i="9"/>
  <c r="T40" i="9"/>
  <c r="W40" i="9"/>
  <c r="V40" i="9"/>
  <c r="R39" i="9"/>
  <c r="U39" i="9"/>
  <c r="Q39" i="9"/>
  <c r="S39" i="9"/>
  <c r="T39" i="9"/>
  <c r="W39" i="9"/>
  <c r="V39" i="9"/>
  <c r="R38" i="9"/>
  <c r="U38" i="9"/>
  <c r="Q38" i="9"/>
  <c r="S38" i="9"/>
  <c r="T38" i="9"/>
  <c r="W38" i="9"/>
  <c r="V38" i="9"/>
  <c r="R37" i="9"/>
  <c r="U37" i="9"/>
  <c r="Q37" i="9"/>
  <c r="S37" i="9"/>
  <c r="T37" i="9"/>
  <c r="W37" i="9"/>
  <c r="V37" i="9"/>
  <c r="R36" i="9"/>
  <c r="U36" i="9"/>
  <c r="Q36" i="9"/>
  <c r="S36" i="9"/>
  <c r="T36" i="9"/>
  <c r="W36" i="9"/>
  <c r="V36" i="9"/>
  <c r="R35" i="9"/>
  <c r="U35" i="9"/>
  <c r="Q35" i="9"/>
  <c r="S35" i="9"/>
  <c r="T35" i="9"/>
  <c r="W35" i="9"/>
  <c r="V35" i="9"/>
  <c r="R34" i="9"/>
  <c r="U34" i="9"/>
  <c r="Q34" i="9"/>
  <c r="S34" i="9"/>
  <c r="T34" i="9"/>
  <c r="W34" i="9"/>
  <c r="V34" i="9"/>
  <c r="R33" i="9"/>
  <c r="U33" i="9"/>
  <c r="Q33" i="9"/>
  <c r="S33" i="9"/>
  <c r="T33" i="9"/>
  <c r="W33" i="9"/>
  <c r="V33" i="9"/>
  <c r="R32" i="9"/>
  <c r="U32" i="9"/>
  <c r="Q32" i="9"/>
  <c r="S32" i="9"/>
  <c r="T32" i="9"/>
  <c r="W32" i="9"/>
  <c r="V32" i="9"/>
  <c r="R31" i="9"/>
  <c r="U31" i="9"/>
  <c r="Q31" i="9"/>
  <c r="S31" i="9"/>
  <c r="T31" i="9"/>
  <c r="W31" i="9"/>
  <c r="V31" i="9"/>
  <c r="R30" i="9"/>
  <c r="U30" i="9"/>
  <c r="Q30" i="9"/>
  <c r="S30" i="9"/>
  <c r="T30" i="9"/>
  <c r="W30" i="9"/>
  <c r="V30" i="9"/>
  <c r="R29" i="9"/>
  <c r="U29" i="9"/>
  <c r="Q29" i="9"/>
  <c r="S29" i="9"/>
  <c r="T29" i="9"/>
  <c r="W29" i="9"/>
  <c r="V29" i="9"/>
  <c r="R28" i="9"/>
  <c r="U28" i="9"/>
  <c r="Q28" i="9"/>
  <c r="S28" i="9"/>
  <c r="T28" i="9"/>
  <c r="W28" i="9"/>
  <c r="V28" i="9"/>
  <c r="R27" i="9"/>
  <c r="U27" i="9"/>
  <c r="Q27" i="9"/>
  <c r="S27" i="9"/>
  <c r="T27" i="9"/>
  <c r="W27" i="9"/>
  <c r="V27" i="9"/>
  <c r="R26" i="9"/>
  <c r="U26" i="9"/>
  <c r="Q26" i="9"/>
  <c r="S26" i="9"/>
  <c r="T26" i="9"/>
  <c r="W26" i="9"/>
  <c r="V26" i="9"/>
  <c r="R25" i="9"/>
  <c r="U25" i="9"/>
  <c r="Q25" i="9"/>
  <c r="S25" i="9"/>
  <c r="T25" i="9"/>
  <c r="W25" i="9"/>
  <c r="V25" i="9"/>
  <c r="R24" i="9"/>
  <c r="U24" i="9"/>
  <c r="Q24" i="9"/>
  <c r="S24" i="9"/>
  <c r="T24" i="9"/>
  <c r="W24" i="9"/>
  <c r="V24" i="9"/>
  <c r="R23" i="9"/>
  <c r="U23" i="9"/>
  <c r="Q23" i="9"/>
  <c r="S23" i="9"/>
  <c r="T23" i="9"/>
  <c r="W23" i="9"/>
  <c r="V23" i="9"/>
  <c r="R22" i="9"/>
  <c r="U22" i="9"/>
  <c r="Q22" i="9"/>
  <c r="S22" i="9"/>
  <c r="T22" i="9"/>
  <c r="W22" i="9"/>
  <c r="V22" i="9"/>
  <c r="R21" i="9"/>
  <c r="U21" i="9"/>
  <c r="Q21" i="9"/>
  <c r="S21" i="9"/>
  <c r="T21" i="9"/>
  <c r="W21" i="9"/>
  <c r="V21" i="9"/>
  <c r="R20" i="9"/>
  <c r="U20" i="9"/>
  <c r="Q20" i="9"/>
  <c r="S20" i="9"/>
  <c r="T20" i="9"/>
  <c r="W20" i="9"/>
  <c r="V20" i="9"/>
  <c r="R19" i="9"/>
  <c r="U19" i="9"/>
  <c r="Q19" i="9"/>
  <c r="S19" i="9"/>
  <c r="T19" i="9"/>
  <c r="W19" i="9"/>
  <c r="V19" i="9"/>
  <c r="R18" i="9"/>
  <c r="U18" i="9"/>
  <c r="Q18" i="9"/>
  <c r="S18" i="9"/>
  <c r="T18" i="9"/>
  <c r="W18" i="9"/>
  <c r="V18" i="9"/>
  <c r="R17" i="9"/>
  <c r="U17" i="9"/>
  <c r="Q17" i="9"/>
  <c r="S17" i="9"/>
  <c r="T17" i="9"/>
  <c r="W17" i="9"/>
  <c r="V17" i="9"/>
  <c r="R16" i="9"/>
  <c r="U16" i="9"/>
  <c r="Q16" i="9"/>
  <c r="S16" i="9"/>
  <c r="T16" i="9"/>
  <c r="W16" i="9"/>
  <c r="V16" i="9"/>
  <c r="R15" i="9"/>
  <c r="U15" i="9"/>
  <c r="Q15" i="9"/>
  <c r="S15" i="9"/>
  <c r="T15" i="9"/>
  <c r="W15" i="9"/>
  <c r="V15" i="9"/>
  <c r="R14" i="9"/>
  <c r="U14" i="9"/>
  <c r="Q14" i="9"/>
  <c r="S14" i="9"/>
  <c r="T14" i="9"/>
  <c r="W14" i="9"/>
  <c r="V14" i="9"/>
  <c r="R13" i="9"/>
  <c r="U13" i="9"/>
  <c r="Q13" i="9"/>
  <c r="S13" i="9"/>
  <c r="T13" i="9"/>
  <c r="W13" i="9"/>
  <c r="V13" i="9"/>
  <c r="R12" i="9"/>
  <c r="U12" i="9"/>
  <c r="Q12" i="9"/>
  <c r="S12" i="9"/>
  <c r="T12" i="9"/>
  <c r="W12" i="9"/>
  <c r="V12" i="9"/>
  <c r="R11" i="9"/>
  <c r="U11" i="9"/>
  <c r="Q11" i="9"/>
  <c r="S11" i="9"/>
  <c r="T11" i="9"/>
  <c r="W11" i="9"/>
  <c r="V11" i="9"/>
  <c r="R10" i="9"/>
  <c r="U10" i="9"/>
  <c r="Q10" i="9"/>
  <c r="S10" i="9"/>
  <c r="T10" i="9"/>
  <c r="W10" i="9"/>
  <c r="V10" i="9"/>
  <c r="R9" i="9"/>
  <c r="U9" i="9"/>
  <c r="Q9" i="9"/>
  <c r="S9" i="9"/>
  <c r="T9" i="9"/>
  <c r="W9" i="9"/>
  <c r="V9" i="9"/>
  <c r="R8" i="9"/>
  <c r="U8" i="9"/>
  <c r="Q8" i="9"/>
  <c r="S8" i="9"/>
  <c r="T8" i="9"/>
  <c r="W8" i="9"/>
  <c r="V8" i="9"/>
  <c r="R7" i="9"/>
  <c r="U7" i="9"/>
  <c r="Q7" i="9"/>
  <c r="S7" i="9"/>
  <c r="T7" i="9"/>
  <c r="W7" i="9"/>
  <c r="V7" i="9"/>
  <c r="R6" i="9"/>
  <c r="U6" i="9"/>
  <c r="Q6" i="9"/>
  <c r="S6" i="9"/>
  <c r="T6" i="9"/>
  <c r="W6" i="9"/>
  <c r="V6" i="9"/>
  <c r="R5" i="9"/>
  <c r="U5" i="9"/>
  <c r="Q5" i="9"/>
  <c r="S5" i="9"/>
  <c r="T5" i="9"/>
  <c r="W5" i="9"/>
  <c r="V5" i="9"/>
  <c r="R4" i="9"/>
  <c r="U4" i="9"/>
  <c r="Q4" i="9"/>
  <c r="S4" i="9"/>
  <c r="T4" i="9"/>
  <c r="W4" i="9"/>
  <c r="V4" i="9"/>
  <c r="R3" i="9"/>
  <c r="U3" i="9"/>
  <c r="Q3" i="9"/>
  <c r="S3" i="9"/>
  <c r="T3" i="9"/>
  <c r="W3" i="9"/>
  <c r="V3" i="9"/>
  <c r="W2" i="9"/>
  <c r="F3" i="9"/>
  <c r="G3" i="9"/>
  <c r="H3" i="9"/>
  <c r="F4" i="9"/>
  <c r="G4" i="9"/>
  <c r="H4" i="9"/>
  <c r="F5" i="9"/>
  <c r="G5" i="9"/>
  <c r="H5" i="9"/>
  <c r="F6" i="9"/>
  <c r="G6" i="9"/>
  <c r="H6" i="9"/>
  <c r="F7" i="9"/>
  <c r="G7" i="9"/>
  <c r="H7" i="9"/>
  <c r="F8" i="9"/>
  <c r="G8" i="9"/>
  <c r="H8" i="9"/>
  <c r="F9" i="9"/>
  <c r="G9" i="9"/>
  <c r="H9" i="9"/>
  <c r="F10" i="9"/>
  <c r="G10" i="9"/>
  <c r="H10" i="9"/>
  <c r="F11" i="9"/>
  <c r="G11" i="9"/>
  <c r="H11" i="9"/>
  <c r="F12" i="9"/>
  <c r="G12" i="9"/>
  <c r="H12" i="9"/>
  <c r="F13" i="9"/>
  <c r="G13" i="9"/>
  <c r="H13" i="9"/>
  <c r="F14" i="9"/>
  <c r="G14" i="9"/>
  <c r="H14" i="9"/>
  <c r="F15" i="9"/>
  <c r="G15" i="9"/>
  <c r="H15" i="9"/>
  <c r="F16" i="9"/>
  <c r="G16" i="9"/>
  <c r="H16" i="9"/>
  <c r="F17" i="9"/>
  <c r="G17" i="9"/>
  <c r="H17" i="9"/>
  <c r="F18" i="9"/>
  <c r="G18" i="9"/>
  <c r="H18" i="9"/>
  <c r="F19" i="9"/>
  <c r="G19" i="9"/>
  <c r="H19" i="9"/>
  <c r="F20" i="9"/>
  <c r="G20" i="9"/>
  <c r="H20" i="9"/>
  <c r="F21" i="9"/>
  <c r="G21" i="9"/>
  <c r="H21" i="9"/>
  <c r="F22" i="9"/>
  <c r="G22" i="9"/>
  <c r="H22" i="9"/>
  <c r="F23" i="9"/>
  <c r="G23" i="9"/>
  <c r="H23" i="9"/>
  <c r="F24" i="9"/>
  <c r="G24" i="9"/>
  <c r="H24" i="9"/>
  <c r="F25" i="9"/>
  <c r="G25" i="9"/>
  <c r="H25" i="9"/>
  <c r="F26" i="9"/>
  <c r="G26" i="9"/>
  <c r="H26" i="9"/>
  <c r="F27" i="9"/>
  <c r="G27" i="9"/>
  <c r="H27" i="9"/>
  <c r="F28" i="9"/>
  <c r="G28" i="9"/>
  <c r="H28" i="9"/>
  <c r="F29" i="9"/>
  <c r="G29" i="9"/>
  <c r="H29" i="9"/>
  <c r="F30" i="9"/>
  <c r="G30" i="9"/>
  <c r="H30" i="9"/>
  <c r="F31" i="9"/>
  <c r="G31" i="9"/>
  <c r="H31" i="9"/>
  <c r="F32" i="9"/>
  <c r="G32" i="9"/>
  <c r="H32" i="9"/>
  <c r="F33" i="9"/>
  <c r="G33" i="9"/>
  <c r="H33" i="9"/>
  <c r="F34" i="9"/>
  <c r="G34" i="9"/>
  <c r="H34" i="9"/>
  <c r="F35" i="9"/>
  <c r="G35" i="9"/>
  <c r="H35" i="9"/>
  <c r="F36" i="9"/>
  <c r="G36" i="9"/>
  <c r="H36" i="9"/>
  <c r="F37" i="9"/>
  <c r="G37" i="9"/>
  <c r="H37" i="9"/>
  <c r="F38" i="9"/>
  <c r="G38" i="9"/>
  <c r="H38" i="9"/>
  <c r="F39" i="9"/>
  <c r="G39" i="9"/>
  <c r="H39" i="9"/>
  <c r="F40" i="9"/>
  <c r="G40" i="9"/>
  <c r="H40" i="9"/>
  <c r="F41" i="9"/>
  <c r="G41" i="9"/>
  <c r="H41" i="9"/>
  <c r="F42" i="9"/>
  <c r="G42" i="9"/>
  <c r="H42" i="9"/>
  <c r="F43" i="9"/>
  <c r="G43" i="9"/>
  <c r="H43" i="9"/>
  <c r="F44" i="9"/>
  <c r="G44" i="9"/>
  <c r="H44" i="9"/>
  <c r="F45" i="9"/>
  <c r="G45" i="9"/>
  <c r="H45" i="9"/>
  <c r="F46" i="9"/>
  <c r="G46" i="9"/>
  <c r="H46" i="9"/>
  <c r="F47" i="9"/>
  <c r="G47" i="9"/>
  <c r="H47" i="9"/>
  <c r="F48" i="9"/>
  <c r="G48" i="9"/>
  <c r="H48" i="9"/>
  <c r="F49" i="9"/>
  <c r="G49" i="9"/>
  <c r="H49" i="9"/>
  <c r="F50" i="9"/>
  <c r="G50" i="9"/>
  <c r="H50" i="9"/>
  <c r="F51" i="9"/>
  <c r="G51" i="9"/>
  <c r="H51" i="9"/>
  <c r="F52" i="9"/>
  <c r="G52" i="9"/>
  <c r="H52" i="9"/>
  <c r="F53" i="9"/>
  <c r="G53" i="9"/>
  <c r="H53" i="9"/>
  <c r="F54" i="9"/>
  <c r="G54" i="9"/>
  <c r="H54" i="9"/>
  <c r="F55" i="9"/>
  <c r="G55" i="9"/>
  <c r="H55" i="9"/>
  <c r="F56" i="9"/>
  <c r="G56" i="9"/>
  <c r="H56" i="9"/>
  <c r="F57" i="9"/>
  <c r="G57" i="9"/>
  <c r="H57" i="9"/>
  <c r="F58" i="9"/>
  <c r="G58" i="9"/>
  <c r="H58" i="9"/>
  <c r="F59" i="9"/>
  <c r="G59" i="9"/>
  <c r="H59" i="9"/>
  <c r="F60" i="9"/>
  <c r="G60" i="9"/>
  <c r="H60" i="9"/>
  <c r="F61" i="9"/>
  <c r="G61" i="9"/>
  <c r="H61" i="9"/>
  <c r="F62" i="9"/>
  <c r="G62" i="9"/>
  <c r="H62" i="9"/>
  <c r="F63" i="9"/>
  <c r="G63" i="9"/>
  <c r="H63" i="9"/>
  <c r="F64" i="9"/>
  <c r="G64" i="9"/>
  <c r="H64" i="9"/>
  <c r="F65" i="9"/>
  <c r="G65" i="9"/>
  <c r="H65" i="9"/>
  <c r="F66" i="9"/>
  <c r="G66" i="9"/>
  <c r="H66" i="9"/>
  <c r="F67" i="9"/>
  <c r="G67" i="9"/>
  <c r="H67" i="9"/>
  <c r="F68" i="9"/>
  <c r="G68" i="9"/>
  <c r="H68" i="9"/>
  <c r="F69" i="9"/>
  <c r="G69" i="9"/>
  <c r="H69" i="9"/>
  <c r="F70" i="9"/>
  <c r="G70" i="9"/>
  <c r="H70" i="9"/>
  <c r="F71" i="9"/>
  <c r="G71" i="9"/>
  <c r="H71" i="9"/>
  <c r="F72" i="9"/>
  <c r="G72" i="9"/>
  <c r="H72" i="9"/>
  <c r="F73" i="9"/>
  <c r="G73" i="9"/>
  <c r="H73" i="9"/>
  <c r="F74" i="9"/>
  <c r="G74" i="9"/>
  <c r="H74" i="9"/>
  <c r="L108" i="9"/>
  <c r="L109" i="9"/>
  <c r="M109" i="9"/>
  <c r="N109" i="9"/>
  <c r="P109" i="9"/>
  <c r="O109" i="9"/>
  <c r="M108" i="9"/>
  <c r="N108" i="9"/>
  <c r="P108" i="9"/>
  <c r="O108" i="9"/>
  <c r="L105" i="9"/>
  <c r="L106" i="9"/>
  <c r="M106" i="9"/>
  <c r="N106" i="9"/>
  <c r="P106" i="9"/>
  <c r="O106" i="9"/>
  <c r="M105" i="9"/>
  <c r="N105" i="9"/>
  <c r="P105" i="9"/>
  <c r="O105" i="9"/>
  <c r="L102" i="9"/>
  <c r="L103" i="9"/>
  <c r="M103" i="9"/>
  <c r="N103" i="9"/>
  <c r="P103" i="9"/>
  <c r="O103" i="9"/>
  <c r="M102" i="9"/>
  <c r="N102" i="9"/>
  <c r="P102" i="9"/>
  <c r="O102" i="9"/>
  <c r="L99" i="9"/>
  <c r="L100" i="9"/>
  <c r="M100" i="9"/>
  <c r="N100" i="9"/>
  <c r="P100" i="9"/>
  <c r="O100" i="9"/>
  <c r="M99" i="9"/>
  <c r="N99" i="9"/>
  <c r="P99" i="9"/>
  <c r="O99" i="9"/>
  <c r="L96" i="9"/>
  <c r="L97" i="9"/>
  <c r="M97" i="9"/>
  <c r="N97" i="9"/>
  <c r="P97" i="9"/>
  <c r="O97" i="9"/>
  <c r="M96" i="9"/>
  <c r="N96" i="9"/>
  <c r="P96" i="9"/>
  <c r="O96" i="9"/>
  <c r="L93" i="9"/>
  <c r="L94" i="9"/>
  <c r="M94" i="9"/>
  <c r="N94" i="9"/>
  <c r="P94" i="9"/>
  <c r="O94" i="9"/>
  <c r="M93" i="9"/>
  <c r="N93" i="9"/>
  <c r="P93" i="9"/>
  <c r="O93" i="9"/>
  <c r="L90" i="9"/>
  <c r="L91" i="9"/>
  <c r="M91" i="9"/>
  <c r="N91" i="9"/>
  <c r="P91" i="9"/>
  <c r="O91" i="9"/>
  <c r="M90" i="9"/>
  <c r="N90" i="9"/>
  <c r="P90" i="9"/>
  <c r="O90" i="9"/>
  <c r="L87" i="9"/>
  <c r="L88" i="9"/>
  <c r="M88" i="9"/>
  <c r="N88" i="9"/>
  <c r="P88" i="9"/>
  <c r="O88" i="9"/>
  <c r="M87" i="9"/>
  <c r="N87" i="9"/>
  <c r="P87" i="9"/>
  <c r="O87" i="9"/>
  <c r="L84" i="9"/>
  <c r="L85" i="9"/>
  <c r="M85" i="9"/>
  <c r="N85" i="9"/>
  <c r="P85" i="9"/>
  <c r="O85" i="9"/>
  <c r="M84" i="9"/>
  <c r="N84" i="9"/>
  <c r="P84" i="9"/>
  <c r="O84" i="9"/>
  <c r="L81" i="9"/>
  <c r="L82" i="9"/>
  <c r="M82" i="9"/>
  <c r="N82" i="9"/>
  <c r="P82" i="9"/>
  <c r="O82" i="9"/>
  <c r="M81" i="9"/>
  <c r="N81" i="9"/>
  <c r="P81" i="9"/>
  <c r="O81" i="9"/>
  <c r="L78" i="9"/>
  <c r="L79" i="9"/>
  <c r="M79" i="9"/>
  <c r="N79" i="9"/>
  <c r="P79" i="9"/>
  <c r="O79" i="9"/>
  <c r="M78" i="9"/>
  <c r="N78" i="9"/>
  <c r="P78" i="9"/>
  <c r="O78" i="9"/>
  <c r="L75" i="9"/>
  <c r="L76" i="9"/>
  <c r="M76" i="9"/>
  <c r="N76" i="9"/>
  <c r="P76" i="9"/>
  <c r="O76" i="9"/>
  <c r="M75" i="9"/>
  <c r="N75" i="9"/>
  <c r="P75" i="9"/>
  <c r="O75" i="9"/>
  <c r="J74" i="9"/>
  <c r="I74" i="9"/>
  <c r="L72" i="9"/>
  <c r="L73" i="9"/>
  <c r="M73" i="9"/>
  <c r="N73" i="9"/>
  <c r="P73" i="9"/>
  <c r="O73" i="9"/>
  <c r="J73" i="9"/>
  <c r="I73" i="9"/>
  <c r="M72" i="9"/>
  <c r="N72" i="9"/>
  <c r="P72" i="9"/>
  <c r="O72" i="9"/>
  <c r="J72" i="9"/>
  <c r="I72" i="9"/>
  <c r="J71" i="9"/>
  <c r="I71" i="9"/>
  <c r="L69" i="9"/>
  <c r="L70" i="9"/>
  <c r="M70" i="9"/>
  <c r="N70" i="9"/>
  <c r="P70" i="9"/>
  <c r="O70" i="9"/>
  <c r="J70" i="9"/>
  <c r="I70" i="9"/>
  <c r="M69" i="9"/>
  <c r="N69" i="9"/>
  <c r="P69" i="9"/>
  <c r="O69" i="9"/>
  <c r="J69" i="9"/>
  <c r="I69" i="9"/>
  <c r="J68" i="9"/>
  <c r="I68" i="9"/>
  <c r="L66" i="9"/>
  <c r="L67" i="9"/>
  <c r="M67" i="9"/>
  <c r="N67" i="9"/>
  <c r="P67" i="9"/>
  <c r="O67" i="9"/>
  <c r="J67" i="9"/>
  <c r="I67" i="9"/>
  <c r="M66" i="9"/>
  <c r="N66" i="9"/>
  <c r="P66" i="9"/>
  <c r="O66" i="9"/>
  <c r="J66" i="9"/>
  <c r="I66" i="9"/>
  <c r="J65" i="9"/>
  <c r="I65" i="9"/>
  <c r="L63" i="9"/>
  <c r="L64" i="9"/>
  <c r="M64" i="9"/>
  <c r="N64" i="9"/>
  <c r="P64" i="9"/>
  <c r="O64" i="9"/>
  <c r="J64" i="9"/>
  <c r="I64" i="9"/>
  <c r="M63" i="9"/>
  <c r="N63" i="9"/>
  <c r="P63" i="9"/>
  <c r="O63" i="9"/>
  <c r="J63" i="9"/>
  <c r="I63" i="9"/>
  <c r="J62" i="9"/>
  <c r="I62" i="9"/>
  <c r="L60" i="9"/>
  <c r="L61" i="9"/>
  <c r="M61" i="9"/>
  <c r="N61" i="9"/>
  <c r="P61" i="9"/>
  <c r="O61" i="9"/>
  <c r="J61" i="9"/>
  <c r="I61" i="9"/>
  <c r="M60" i="9"/>
  <c r="N60" i="9"/>
  <c r="P60" i="9"/>
  <c r="O60" i="9"/>
  <c r="J60" i="9"/>
  <c r="I60" i="9"/>
  <c r="J59" i="9"/>
  <c r="I59" i="9"/>
  <c r="L57" i="9"/>
  <c r="L58" i="9"/>
  <c r="M58" i="9"/>
  <c r="N58" i="9"/>
  <c r="P58" i="9"/>
  <c r="O58" i="9"/>
  <c r="J58" i="9"/>
  <c r="I58" i="9"/>
  <c r="M57" i="9"/>
  <c r="N57" i="9"/>
  <c r="P57" i="9"/>
  <c r="O57" i="9"/>
  <c r="J57" i="9"/>
  <c r="I57" i="9"/>
  <c r="J56" i="9"/>
  <c r="I56" i="9"/>
  <c r="L54" i="9"/>
  <c r="L55" i="9"/>
  <c r="M55" i="9"/>
  <c r="N55" i="9"/>
  <c r="P55" i="9"/>
  <c r="O55" i="9"/>
  <c r="J55" i="9"/>
  <c r="I55" i="9"/>
  <c r="M54" i="9"/>
  <c r="N54" i="9"/>
  <c r="P54" i="9"/>
  <c r="O54" i="9"/>
  <c r="J54" i="9"/>
  <c r="I54" i="9"/>
  <c r="J53" i="9"/>
  <c r="I53" i="9"/>
  <c r="L51" i="9"/>
  <c r="L52" i="9"/>
  <c r="M52" i="9"/>
  <c r="N52" i="9"/>
  <c r="P52" i="9"/>
  <c r="O52" i="9"/>
  <c r="J52" i="9"/>
  <c r="I52" i="9"/>
  <c r="M51" i="9"/>
  <c r="N51" i="9"/>
  <c r="P51" i="9"/>
  <c r="O51" i="9"/>
  <c r="J51" i="9"/>
  <c r="I51" i="9"/>
  <c r="J50" i="9"/>
  <c r="I50" i="9"/>
  <c r="L48" i="9"/>
  <c r="L49" i="9"/>
  <c r="M49" i="9"/>
  <c r="N49" i="9"/>
  <c r="P49" i="9"/>
  <c r="O49" i="9"/>
  <c r="J49" i="9"/>
  <c r="I49" i="9"/>
  <c r="M48" i="9"/>
  <c r="N48" i="9"/>
  <c r="P48" i="9"/>
  <c r="O48" i="9"/>
  <c r="J48" i="9"/>
  <c r="I48" i="9"/>
  <c r="J47" i="9"/>
  <c r="I47" i="9"/>
  <c r="L45" i="9"/>
  <c r="L46" i="9"/>
  <c r="M46" i="9"/>
  <c r="N46" i="9"/>
  <c r="P46" i="9"/>
  <c r="O46" i="9"/>
  <c r="J46" i="9"/>
  <c r="I46" i="9"/>
  <c r="M45" i="9"/>
  <c r="N45" i="9"/>
  <c r="P45" i="9"/>
  <c r="O45" i="9"/>
  <c r="J45" i="9"/>
  <c r="I45" i="9"/>
  <c r="J44" i="9"/>
  <c r="I44" i="9"/>
  <c r="L42" i="9"/>
  <c r="L43" i="9"/>
  <c r="M43" i="9"/>
  <c r="N43" i="9"/>
  <c r="P43" i="9"/>
  <c r="O43" i="9"/>
  <c r="J43" i="9"/>
  <c r="I43" i="9"/>
  <c r="M42" i="9"/>
  <c r="N42" i="9"/>
  <c r="P42" i="9"/>
  <c r="O42" i="9"/>
  <c r="J42" i="9"/>
  <c r="I42" i="9"/>
  <c r="J41" i="9"/>
  <c r="I41" i="9"/>
  <c r="L39" i="9"/>
  <c r="L40" i="9"/>
  <c r="M40" i="9"/>
  <c r="N40" i="9"/>
  <c r="P40" i="9"/>
  <c r="O40" i="9"/>
  <c r="J40" i="9"/>
  <c r="I40" i="9"/>
  <c r="M39" i="9"/>
  <c r="N39" i="9"/>
  <c r="P39" i="9"/>
  <c r="O39" i="9"/>
  <c r="J39" i="9"/>
  <c r="I39" i="9"/>
  <c r="J38" i="9"/>
  <c r="I38" i="9"/>
  <c r="L36" i="9"/>
  <c r="L37" i="9"/>
  <c r="M37" i="9"/>
  <c r="N37" i="9"/>
  <c r="P37" i="9"/>
  <c r="O37" i="9"/>
  <c r="J37" i="9"/>
  <c r="I37" i="9"/>
  <c r="M36" i="9"/>
  <c r="N36" i="9"/>
  <c r="P36" i="9"/>
  <c r="O36" i="9"/>
  <c r="J36" i="9"/>
  <c r="I36" i="9"/>
  <c r="J35" i="9"/>
  <c r="I35" i="9"/>
  <c r="L33" i="9"/>
  <c r="L34" i="9"/>
  <c r="M34" i="9"/>
  <c r="N34" i="9"/>
  <c r="P34" i="9"/>
  <c r="O34" i="9"/>
  <c r="J34" i="9"/>
  <c r="I34" i="9"/>
  <c r="M33" i="9"/>
  <c r="N33" i="9"/>
  <c r="P33" i="9"/>
  <c r="O33" i="9"/>
  <c r="J33" i="9"/>
  <c r="I33" i="9"/>
  <c r="J32" i="9"/>
  <c r="I32" i="9"/>
  <c r="L30" i="9"/>
  <c r="L31" i="9"/>
  <c r="M31" i="9"/>
  <c r="N31" i="9"/>
  <c r="P31" i="9"/>
  <c r="O31" i="9"/>
  <c r="J31" i="9"/>
  <c r="I31" i="9"/>
  <c r="M30" i="9"/>
  <c r="N30" i="9"/>
  <c r="P30" i="9"/>
  <c r="O30" i="9"/>
  <c r="J30" i="9"/>
  <c r="I30" i="9"/>
  <c r="J29" i="9"/>
  <c r="I29" i="9"/>
  <c r="L27" i="9"/>
  <c r="L28" i="9"/>
  <c r="M28" i="9"/>
  <c r="N28" i="9"/>
  <c r="P28" i="9"/>
  <c r="O28" i="9"/>
  <c r="J28" i="9"/>
  <c r="I28" i="9"/>
  <c r="M27" i="9"/>
  <c r="N27" i="9"/>
  <c r="P27" i="9"/>
  <c r="O27" i="9"/>
  <c r="J27" i="9"/>
  <c r="I27" i="9"/>
  <c r="J26" i="9"/>
  <c r="I26" i="9"/>
  <c r="L24" i="9"/>
  <c r="L25" i="9"/>
  <c r="M25" i="9"/>
  <c r="N25" i="9"/>
  <c r="P25" i="9"/>
  <c r="O25" i="9"/>
  <c r="J25" i="9"/>
  <c r="I25" i="9"/>
  <c r="M24" i="9"/>
  <c r="N24" i="9"/>
  <c r="P24" i="9"/>
  <c r="O24" i="9"/>
  <c r="J24" i="9"/>
  <c r="I24" i="9"/>
  <c r="J23" i="9"/>
  <c r="I23" i="9"/>
  <c r="L21" i="9"/>
  <c r="L22" i="9"/>
  <c r="M22" i="9"/>
  <c r="N22" i="9"/>
  <c r="P22" i="9"/>
  <c r="O22" i="9"/>
  <c r="J22" i="9"/>
  <c r="I22" i="9"/>
  <c r="M21" i="9"/>
  <c r="N21" i="9"/>
  <c r="P21" i="9"/>
  <c r="O21" i="9"/>
  <c r="J21" i="9"/>
  <c r="I21" i="9"/>
  <c r="J20" i="9"/>
  <c r="I20" i="9"/>
  <c r="L18" i="9"/>
  <c r="L19" i="9"/>
  <c r="M19" i="9"/>
  <c r="N19" i="9"/>
  <c r="P19" i="9"/>
  <c r="O19" i="9"/>
  <c r="J19" i="9"/>
  <c r="I19" i="9"/>
  <c r="M18" i="9"/>
  <c r="N18" i="9"/>
  <c r="P18" i="9"/>
  <c r="O18" i="9"/>
  <c r="J18" i="9"/>
  <c r="I18" i="9"/>
  <c r="J17" i="9"/>
  <c r="I17" i="9"/>
  <c r="L15" i="9"/>
  <c r="L16" i="9"/>
  <c r="M16" i="9"/>
  <c r="N16" i="9"/>
  <c r="P16" i="9"/>
  <c r="O16" i="9"/>
  <c r="J16" i="9"/>
  <c r="I16" i="9"/>
  <c r="M15" i="9"/>
  <c r="N15" i="9"/>
  <c r="P15" i="9"/>
  <c r="O15" i="9"/>
  <c r="J15" i="9"/>
  <c r="I15" i="9"/>
  <c r="J14" i="9"/>
  <c r="I14" i="9"/>
  <c r="L12" i="9"/>
  <c r="L13" i="9"/>
  <c r="M13" i="9"/>
  <c r="N13" i="9"/>
  <c r="P13" i="9"/>
  <c r="O13" i="9"/>
  <c r="J13" i="9"/>
  <c r="I13" i="9"/>
  <c r="M12" i="9"/>
  <c r="N12" i="9"/>
  <c r="P12" i="9"/>
  <c r="O12" i="9"/>
  <c r="J12" i="9"/>
  <c r="I12" i="9"/>
  <c r="J11" i="9"/>
  <c r="I11" i="9"/>
  <c r="L9" i="9"/>
  <c r="L10" i="9"/>
  <c r="M10" i="9"/>
  <c r="N10" i="9"/>
  <c r="P10" i="9"/>
  <c r="O10" i="9"/>
  <c r="J10" i="9"/>
  <c r="I10" i="9"/>
  <c r="M9" i="9"/>
  <c r="N9" i="9"/>
  <c r="P9" i="9"/>
  <c r="O9" i="9"/>
  <c r="J9" i="9"/>
  <c r="I9" i="9"/>
  <c r="J8" i="9"/>
  <c r="I8" i="9"/>
  <c r="L6" i="9"/>
  <c r="L7" i="9"/>
  <c r="M7" i="9"/>
  <c r="N7" i="9"/>
  <c r="P7" i="9"/>
  <c r="O7" i="9"/>
  <c r="J7" i="9"/>
  <c r="I7" i="9"/>
  <c r="M6" i="9"/>
  <c r="N6" i="9"/>
  <c r="P6" i="9"/>
  <c r="O6" i="9"/>
  <c r="J6" i="9"/>
  <c r="I6" i="9"/>
  <c r="J5" i="9"/>
  <c r="I5" i="9"/>
  <c r="L3" i="9"/>
  <c r="L4" i="9"/>
  <c r="M4" i="9"/>
  <c r="N4" i="9"/>
  <c r="P4" i="9"/>
  <c r="O4" i="9"/>
  <c r="J4" i="9"/>
  <c r="I4" i="9"/>
  <c r="M3" i="9"/>
  <c r="N3" i="9"/>
  <c r="P3" i="9"/>
  <c r="O3" i="9"/>
  <c r="J3" i="9"/>
  <c r="I3" i="9"/>
  <c r="E7" i="10"/>
  <c r="E3" i="10"/>
  <c r="E4" i="10"/>
  <c r="R22" i="10"/>
  <c r="U22" i="10"/>
  <c r="Q22" i="10"/>
  <c r="S22" i="10"/>
  <c r="T22" i="10"/>
  <c r="W22" i="10"/>
  <c r="V22" i="10"/>
  <c r="R21" i="10"/>
  <c r="U21" i="10"/>
  <c r="Q21" i="10"/>
  <c r="S21" i="10"/>
  <c r="T21" i="10"/>
  <c r="W21" i="10"/>
  <c r="V21" i="10"/>
  <c r="R20" i="10"/>
  <c r="U20" i="10"/>
  <c r="Q20" i="10"/>
  <c r="S20" i="10"/>
  <c r="T20" i="10"/>
  <c r="R19" i="10"/>
  <c r="U19" i="10"/>
  <c r="Q19" i="10"/>
  <c r="S19" i="10"/>
  <c r="T19" i="10"/>
  <c r="W19" i="10"/>
  <c r="V19" i="10"/>
  <c r="R18" i="10"/>
  <c r="U18" i="10"/>
  <c r="Q18" i="10"/>
  <c r="S18" i="10"/>
  <c r="T18" i="10"/>
  <c r="W18" i="10"/>
  <c r="V18" i="10"/>
  <c r="R17" i="10"/>
  <c r="U17" i="10"/>
  <c r="Q17" i="10"/>
  <c r="S17" i="10"/>
  <c r="T17" i="10"/>
  <c r="R16" i="10"/>
  <c r="U16" i="10"/>
  <c r="Q16" i="10"/>
  <c r="S16" i="10"/>
  <c r="T16" i="10"/>
  <c r="W16" i="10"/>
  <c r="V16" i="10"/>
  <c r="R15" i="10"/>
  <c r="U15" i="10"/>
  <c r="Q15" i="10"/>
  <c r="S15" i="10"/>
  <c r="T15" i="10"/>
  <c r="W15" i="10"/>
  <c r="V15" i="10"/>
  <c r="R14" i="10"/>
  <c r="U14" i="10"/>
  <c r="Q14" i="10"/>
  <c r="S14" i="10"/>
  <c r="T14" i="10"/>
  <c r="R13" i="10"/>
  <c r="U13" i="10"/>
  <c r="Q13" i="10"/>
  <c r="S13" i="10"/>
  <c r="T13" i="10"/>
  <c r="W13" i="10"/>
  <c r="V13" i="10"/>
  <c r="R12" i="10"/>
  <c r="U12" i="10"/>
  <c r="Q12" i="10"/>
  <c r="S12" i="10"/>
  <c r="T12" i="10"/>
  <c r="W12" i="10"/>
  <c r="V12" i="10"/>
  <c r="R11" i="10"/>
  <c r="U11" i="10"/>
  <c r="Q11" i="10"/>
  <c r="S11" i="10"/>
  <c r="T11" i="10"/>
  <c r="R10" i="10"/>
  <c r="U10" i="10"/>
  <c r="Q10" i="10"/>
  <c r="S10" i="10"/>
  <c r="T10" i="10"/>
  <c r="W10" i="10"/>
  <c r="V10" i="10"/>
  <c r="R9" i="10"/>
  <c r="U9" i="10"/>
  <c r="Q9" i="10"/>
  <c r="S9" i="10"/>
  <c r="T9" i="10"/>
  <c r="W9" i="10"/>
  <c r="V9" i="10"/>
  <c r="R8" i="10"/>
  <c r="U8" i="10"/>
  <c r="Q8" i="10"/>
  <c r="S8" i="10"/>
  <c r="T8" i="10"/>
  <c r="R7" i="10"/>
  <c r="U7" i="10"/>
  <c r="Q7" i="10"/>
  <c r="S7" i="10"/>
  <c r="T7" i="10"/>
  <c r="W7" i="10"/>
  <c r="V7" i="10"/>
  <c r="R6" i="10"/>
  <c r="U6" i="10"/>
  <c r="Q6" i="10"/>
  <c r="S6" i="10"/>
  <c r="T6" i="10"/>
  <c r="W6" i="10"/>
  <c r="V6" i="10"/>
  <c r="R5" i="10"/>
  <c r="U5" i="10"/>
  <c r="Q5" i="10"/>
  <c r="S5" i="10"/>
  <c r="T5" i="10"/>
  <c r="R4" i="10"/>
  <c r="U4" i="10"/>
  <c r="Q4" i="10"/>
  <c r="S4" i="10"/>
  <c r="T4" i="10"/>
  <c r="W4" i="10"/>
  <c r="V4" i="10"/>
  <c r="R3" i="10"/>
  <c r="U3" i="10"/>
  <c r="Q3" i="10"/>
  <c r="S3" i="10"/>
  <c r="T3" i="10"/>
  <c r="W3" i="10"/>
  <c r="V3" i="10"/>
  <c r="W2" i="10"/>
  <c r="F3" i="10"/>
  <c r="G3" i="10"/>
  <c r="H3" i="10"/>
  <c r="F4" i="10"/>
  <c r="G4" i="10"/>
  <c r="H4" i="10"/>
  <c r="F5" i="10"/>
  <c r="G5" i="10"/>
  <c r="H5" i="10"/>
  <c r="F6" i="10"/>
  <c r="G6" i="10"/>
  <c r="H6" i="10"/>
  <c r="F7" i="10"/>
  <c r="G7" i="10"/>
  <c r="H7" i="10"/>
  <c r="F8" i="10"/>
  <c r="G8" i="10"/>
  <c r="H8" i="10"/>
  <c r="F9" i="10"/>
  <c r="G9" i="10"/>
  <c r="H9" i="10"/>
  <c r="F10" i="10"/>
  <c r="G10" i="10"/>
  <c r="H10" i="10"/>
  <c r="F11" i="10"/>
  <c r="G11" i="10"/>
  <c r="H11" i="10"/>
  <c r="F12" i="10"/>
  <c r="G12" i="10"/>
  <c r="H12" i="10"/>
  <c r="F13" i="10"/>
  <c r="G13" i="10"/>
  <c r="H13" i="10"/>
  <c r="F14" i="10"/>
  <c r="G14" i="10"/>
  <c r="H14" i="10"/>
  <c r="F15" i="10"/>
  <c r="G15" i="10"/>
  <c r="H15" i="10"/>
  <c r="F16" i="10"/>
  <c r="G16" i="10"/>
  <c r="H16" i="10"/>
  <c r="F17" i="10"/>
  <c r="G17" i="10"/>
  <c r="H17" i="10"/>
  <c r="F18" i="10"/>
  <c r="G18" i="10"/>
  <c r="H18" i="10"/>
  <c r="F19" i="10"/>
  <c r="G19" i="10"/>
  <c r="H19" i="10"/>
  <c r="F20" i="10"/>
  <c r="G20" i="10"/>
  <c r="H20" i="10"/>
  <c r="F21" i="10"/>
  <c r="G21" i="10"/>
  <c r="H21" i="10"/>
  <c r="F22" i="10"/>
  <c r="G22" i="10"/>
  <c r="H22" i="10"/>
  <c r="F23" i="10"/>
  <c r="G23" i="10"/>
  <c r="H23" i="10"/>
  <c r="F24" i="10"/>
  <c r="G24" i="10"/>
  <c r="H24" i="10"/>
  <c r="F25" i="10"/>
  <c r="G25" i="10"/>
  <c r="H25" i="10"/>
  <c r="F26" i="10"/>
  <c r="G26" i="10"/>
  <c r="H26" i="10"/>
  <c r="F27" i="10"/>
  <c r="G27" i="10"/>
  <c r="H27" i="10"/>
  <c r="F28" i="10"/>
  <c r="G28" i="10"/>
  <c r="H28" i="10"/>
  <c r="F29" i="10"/>
  <c r="G29" i="10"/>
  <c r="H29" i="10"/>
  <c r="F30" i="10"/>
  <c r="G30" i="10"/>
  <c r="H30" i="10"/>
  <c r="F31" i="10"/>
  <c r="G31" i="10"/>
  <c r="H31" i="10"/>
  <c r="F32" i="10"/>
  <c r="G32" i="10"/>
  <c r="H32" i="10"/>
  <c r="F33" i="10"/>
  <c r="G33" i="10"/>
  <c r="H33" i="10"/>
  <c r="F34" i="10"/>
  <c r="G34" i="10"/>
  <c r="H34" i="10"/>
  <c r="F35" i="10"/>
  <c r="G35" i="10"/>
  <c r="H35" i="10"/>
  <c r="F36" i="10"/>
  <c r="G36" i="10"/>
  <c r="H36" i="10"/>
  <c r="F37" i="10"/>
  <c r="G37" i="10"/>
  <c r="H37" i="10"/>
  <c r="F38" i="10"/>
  <c r="G38" i="10"/>
  <c r="H38" i="10"/>
  <c r="F39" i="10"/>
  <c r="G39" i="10"/>
  <c r="H39" i="10"/>
  <c r="F40" i="10"/>
  <c r="G40" i="10"/>
  <c r="H40" i="10"/>
  <c r="F41" i="10"/>
  <c r="G41" i="10"/>
  <c r="H41" i="10"/>
  <c r="F42" i="10"/>
  <c r="G42" i="10"/>
  <c r="H42" i="10"/>
  <c r="F43" i="10"/>
  <c r="G43" i="10"/>
  <c r="H43" i="10"/>
  <c r="F44" i="10"/>
  <c r="G44" i="10"/>
  <c r="H44" i="10"/>
  <c r="F45" i="10"/>
  <c r="G45" i="10"/>
  <c r="H45" i="10"/>
  <c r="F46" i="10"/>
  <c r="G46" i="10"/>
  <c r="H46" i="10"/>
  <c r="F47" i="10"/>
  <c r="G47" i="10"/>
  <c r="H47" i="10"/>
  <c r="F48" i="10"/>
  <c r="G48" i="10"/>
  <c r="H48" i="10"/>
  <c r="F49" i="10"/>
  <c r="G49" i="10"/>
  <c r="H49" i="10"/>
  <c r="F50" i="10"/>
  <c r="G50" i="10"/>
  <c r="H50" i="10"/>
  <c r="F51" i="10"/>
  <c r="G51" i="10"/>
  <c r="H51" i="10"/>
  <c r="F52" i="10"/>
  <c r="G52" i="10"/>
  <c r="H52" i="10"/>
  <c r="F53" i="10"/>
  <c r="G53" i="10"/>
  <c r="H53" i="10"/>
  <c r="F54" i="10"/>
  <c r="G54" i="10"/>
  <c r="H54" i="10"/>
  <c r="F55" i="10"/>
  <c r="G55" i="10"/>
  <c r="H55" i="10"/>
  <c r="F56" i="10"/>
  <c r="G56" i="10"/>
  <c r="H56" i="10"/>
  <c r="F57" i="10"/>
  <c r="G57" i="10"/>
  <c r="H57" i="10"/>
  <c r="F58" i="10"/>
  <c r="G58" i="10"/>
  <c r="H58" i="10"/>
  <c r="F59" i="10"/>
  <c r="G59" i="10"/>
  <c r="H59" i="10"/>
  <c r="F60" i="10"/>
  <c r="G60" i="10"/>
  <c r="H60" i="10"/>
  <c r="F61" i="10"/>
  <c r="G61" i="10"/>
  <c r="H61" i="10"/>
  <c r="F62" i="10"/>
  <c r="G62" i="10"/>
  <c r="H62" i="10"/>
  <c r="F63" i="10"/>
  <c r="G63" i="10"/>
  <c r="H63" i="10"/>
  <c r="F64" i="10"/>
  <c r="G64" i="10"/>
  <c r="H64" i="10"/>
  <c r="F65" i="10"/>
  <c r="G65" i="10"/>
  <c r="H65" i="10"/>
  <c r="F66" i="10"/>
  <c r="G66" i="10"/>
  <c r="H66" i="10"/>
  <c r="F67" i="10"/>
  <c r="G67" i="10"/>
  <c r="H67" i="10"/>
  <c r="F68" i="10"/>
  <c r="G68" i="10"/>
  <c r="H68" i="10"/>
  <c r="F69" i="10"/>
  <c r="G69" i="10"/>
  <c r="H69" i="10"/>
  <c r="F70" i="10"/>
  <c r="G70" i="10"/>
  <c r="H70" i="10"/>
  <c r="F71" i="10"/>
  <c r="G71" i="10"/>
  <c r="H71" i="10"/>
  <c r="F72" i="10"/>
  <c r="G72" i="10"/>
  <c r="H72" i="10"/>
  <c r="F73" i="10"/>
  <c r="G73" i="10"/>
  <c r="H73" i="10"/>
  <c r="F74" i="10"/>
  <c r="G74" i="10"/>
  <c r="H74" i="10"/>
  <c r="L108" i="10"/>
  <c r="L109" i="10"/>
  <c r="M109" i="10"/>
  <c r="N109" i="10"/>
  <c r="P109" i="10"/>
  <c r="O109" i="10"/>
  <c r="M108" i="10"/>
  <c r="N108" i="10"/>
  <c r="P108" i="10"/>
  <c r="O108" i="10"/>
  <c r="L105" i="10"/>
  <c r="L106" i="10"/>
  <c r="M106" i="10"/>
  <c r="N106" i="10"/>
  <c r="P106" i="10"/>
  <c r="O106" i="10"/>
  <c r="M105" i="10"/>
  <c r="N105" i="10"/>
  <c r="P105" i="10"/>
  <c r="O105" i="10"/>
  <c r="L102" i="10"/>
  <c r="L103" i="10"/>
  <c r="M103" i="10"/>
  <c r="N103" i="10"/>
  <c r="P103" i="10"/>
  <c r="O103" i="10"/>
  <c r="M102" i="10"/>
  <c r="N102" i="10"/>
  <c r="P102" i="10"/>
  <c r="O102" i="10"/>
  <c r="L99" i="10"/>
  <c r="L100" i="10"/>
  <c r="M100" i="10"/>
  <c r="N100" i="10"/>
  <c r="P100" i="10"/>
  <c r="O100" i="10"/>
  <c r="M99" i="10"/>
  <c r="N99" i="10"/>
  <c r="P99" i="10"/>
  <c r="O99" i="10"/>
  <c r="L96" i="10"/>
  <c r="L97" i="10"/>
  <c r="M97" i="10"/>
  <c r="N97" i="10"/>
  <c r="P97" i="10"/>
  <c r="O97" i="10"/>
  <c r="M96" i="10"/>
  <c r="N96" i="10"/>
  <c r="P96" i="10"/>
  <c r="O96" i="10"/>
  <c r="L93" i="10"/>
  <c r="L94" i="10"/>
  <c r="M94" i="10"/>
  <c r="N94" i="10"/>
  <c r="P94" i="10"/>
  <c r="O94" i="10"/>
  <c r="M93" i="10"/>
  <c r="N93" i="10"/>
  <c r="P93" i="10"/>
  <c r="O93" i="10"/>
  <c r="L90" i="10"/>
  <c r="L91" i="10"/>
  <c r="M91" i="10"/>
  <c r="N91" i="10"/>
  <c r="P91" i="10"/>
  <c r="O91" i="10"/>
  <c r="M90" i="10"/>
  <c r="N90" i="10"/>
  <c r="P90" i="10"/>
  <c r="O90" i="10"/>
  <c r="L87" i="10"/>
  <c r="L88" i="10"/>
  <c r="M88" i="10"/>
  <c r="N88" i="10"/>
  <c r="P88" i="10"/>
  <c r="O88" i="10"/>
  <c r="M87" i="10"/>
  <c r="N87" i="10"/>
  <c r="P87" i="10"/>
  <c r="O87" i="10"/>
  <c r="L84" i="10"/>
  <c r="L85" i="10"/>
  <c r="M85" i="10"/>
  <c r="N85" i="10"/>
  <c r="P85" i="10"/>
  <c r="O85" i="10"/>
  <c r="M84" i="10"/>
  <c r="N84" i="10"/>
  <c r="P84" i="10"/>
  <c r="O84" i="10"/>
  <c r="L81" i="10"/>
  <c r="L82" i="10"/>
  <c r="M82" i="10"/>
  <c r="N82" i="10"/>
  <c r="P82" i="10"/>
  <c r="O82" i="10"/>
  <c r="M81" i="10"/>
  <c r="N81" i="10"/>
  <c r="P81" i="10"/>
  <c r="O81" i="10"/>
  <c r="L78" i="10"/>
  <c r="L79" i="10"/>
  <c r="M79" i="10"/>
  <c r="N79" i="10"/>
  <c r="P79" i="10"/>
  <c r="O79" i="10"/>
  <c r="M78" i="10"/>
  <c r="N78" i="10"/>
  <c r="P78" i="10"/>
  <c r="O78" i="10"/>
  <c r="L75" i="10"/>
  <c r="L76" i="10"/>
  <c r="M76" i="10"/>
  <c r="N76" i="10"/>
  <c r="P76" i="10"/>
  <c r="O76" i="10"/>
  <c r="M75" i="10"/>
  <c r="N75" i="10"/>
  <c r="P75" i="10"/>
  <c r="O75" i="10"/>
  <c r="J74" i="10"/>
  <c r="I74" i="10"/>
  <c r="L72" i="10"/>
  <c r="L73" i="10"/>
  <c r="M73" i="10"/>
  <c r="N73" i="10"/>
  <c r="P73" i="10"/>
  <c r="O73" i="10"/>
  <c r="J73" i="10"/>
  <c r="I73" i="10"/>
  <c r="M72" i="10"/>
  <c r="N72" i="10"/>
  <c r="P72" i="10"/>
  <c r="O72" i="10"/>
  <c r="J72" i="10"/>
  <c r="I72" i="10"/>
  <c r="J71" i="10"/>
  <c r="I71" i="10"/>
  <c r="L69" i="10"/>
  <c r="L70" i="10"/>
  <c r="M70" i="10"/>
  <c r="N70" i="10"/>
  <c r="P70" i="10"/>
  <c r="O70" i="10"/>
  <c r="J70" i="10"/>
  <c r="I70" i="10"/>
  <c r="M69" i="10"/>
  <c r="N69" i="10"/>
  <c r="P69" i="10"/>
  <c r="O69" i="10"/>
  <c r="J69" i="10"/>
  <c r="I69" i="10"/>
  <c r="J68" i="10"/>
  <c r="I68" i="10"/>
  <c r="L66" i="10"/>
  <c r="L67" i="10"/>
  <c r="M67" i="10"/>
  <c r="N67" i="10"/>
  <c r="P67" i="10"/>
  <c r="O67" i="10"/>
  <c r="J67" i="10"/>
  <c r="I67" i="10"/>
  <c r="M66" i="10"/>
  <c r="N66" i="10"/>
  <c r="P66" i="10"/>
  <c r="O66" i="10"/>
  <c r="J66" i="10"/>
  <c r="I66" i="10"/>
  <c r="J65" i="10"/>
  <c r="I65" i="10"/>
  <c r="L63" i="10"/>
  <c r="L64" i="10"/>
  <c r="M64" i="10"/>
  <c r="N64" i="10"/>
  <c r="P64" i="10"/>
  <c r="O64" i="10"/>
  <c r="J64" i="10"/>
  <c r="I64" i="10"/>
  <c r="M63" i="10"/>
  <c r="N63" i="10"/>
  <c r="P63" i="10"/>
  <c r="O63" i="10"/>
  <c r="J63" i="10"/>
  <c r="I63" i="10"/>
  <c r="J62" i="10"/>
  <c r="I62" i="10"/>
  <c r="L60" i="10"/>
  <c r="L61" i="10"/>
  <c r="M61" i="10"/>
  <c r="N61" i="10"/>
  <c r="P61" i="10"/>
  <c r="O61" i="10"/>
  <c r="J61" i="10"/>
  <c r="I61" i="10"/>
  <c r="M60" i="10"/>
  <c r="N60" i="10"/>
  <c r="P60" i="10"/>
  <c r="O60" i="10"/>
  <c r="J60" i="10"/>
  <c r="I60" i="10"/>
  <c r="J59" i="10"/>
  <c r="I59" i="10"/>
  <c r="L57" i="10"/>
  <c r="L58" i="10"/>
  <c r="M58" i="10"/>
  <c r="N58" i="10"/>
  <c r="P58" i="10"/>
  <c r="O58" i="10"/>
  <c r="J58" i="10"/>
  <c r="I58" i="10"/>
  <c r="M57" i="10"/>
  <c r="N57" i="10"/>
  <c r="P57" i="10"/>
  <c r="O57" i="10"/>
  <c r="J57" i="10"/>
  <c r="I57" i="10"/>
  <c r="J56" i="10"/>
  <c r="I56" i="10"/>
  <c r="L54" i="10"/>
  <c r="L55" i="10"/>
  <c r="M55" i="10"/>
  <c r="N55" i="10"/>
  <c r="P55" i="10"/>
  <c r="O55" i="10"/>
  <c r="J55" i="10"/>
  <c r="I55" i="10"/>
  <c r="M54" i="10"/>
  <c r="N54" i="10"/>
  <c r="P54" i="10"/>
  <c r="O54" i="10"/>
  <c r="J54" i="10"/>
  <c r="I54" i="10"/>
  <c r="J53" i="10"/>
  <c r="I53" i="10"/>
  <c r="L51" i="10"/>
  <c r="L52" i="10"/>
  <c r="M52" i="10"/>
  <c r="N52" i="10"/>
  <c r="P52" i="10"/>
  <c r="O52" i="10"/>
  <c r="J52" i="10"/>
  <c r="I52" i="10"/>
  <c r="M51" i="10"/>
  <c r="N51" i="10"/>
  <c r="P51" i="10"/>
  <c r="O51" i="10"/>
  <c r="J51" i="10"/>
  <c r="I51" i="10"/>
  <c r="J50" i="10"/>
  <c r="I50" i="10"/>
  <c r="L48" i="10"/>
  <c r="L49" i="10"/>
  <c r="M49" i="10"/>
  <c r="N49" i="10"/>
  <c r="P49" i="10"/>
  <c r="O49" i="10"/>
  <c r="J49" i="10"/>
  <c r="I49" i="10"/>
  <c r="M48" i="10"/>
  <c r="N48" i="10"/>
  <c r="P48" i="10"/>
  <c r="O48" i="10"/>
  <c r="J48" i="10"/>
  <c r="I48" i="10"/>
  <c r="J47" i="10"/>
  <c r="I47" i="10"/>
  <c r="L45" i="10"/>
  <c r="L46" i="10"/>
  <c r="M46" i="10"/>
  <c r="N46" i="10"/>
  <c r="P46" i="10"/>
  <c r="O46" i="10"/>
  <c r="J46" i="10"/>
  <c r="I46" i="10"/>
  <c r="M45" i="10"/>
  <c r="N45" i="10"/>
  <c r="P45" i="10"/>
  <c r="O45" i="10"/>
  <c r="J45" i="10"/>
  <c r="I45" i="10"/>
  <c r="J44" i="10"/>
  <c r="I44" i="10"/>
  <c r="L42" i="10"/>
  <c r="L43" i="10"/>
  <c r="M43" i="10"/>
  <c r="N43" i="10"/>
  <c r="P43" i="10"/>
  <c r="O43" i="10"/>
  <c r="J43" i="10"/>
  <c r="I43" i="10"/>
  <c r="M42" i="10"/>
  <c r="N42" i="10"/>
  <c r="P42" i="10"/>
  <c r="O42" i="10"/>
  <c r="J42" i="10"/>
  <c r="I42" i="10"/>
  <c r="J41" i="10"/>
  <c r="I41" i="10"/>
  <c r="L39" i="10"/>
  <c r="L40" i="10"/>
  <c r="M40" i="10"/>
  <c r="N40" i="10"/>
  <c r="P40" i="10"/>
  <c r="O40" i="10"/>
  <c r="J40" i="10"/>
  <c r="I40" i="10"/>
  <c r="M39" i="10"/>
  <c r="N39" i="10"/>
  <c r="P39" i="10"/>
  <c r="O39" i="10"/>
  <c r="J39" i="10"/>
  <c r="I39" i="10"/>
  <c r="J38" i="10"/>
  <c r="I38" i="10"/>
  <c r="L36" i="10"/>
  <c r="L37" i="10"/>
  <c r="M37" i="10"/>
  <c r="N37" i="10"/>
  <c r="P37" i="10"/>
  <c r="O37" i="10"/>
  <c r="J37" i="10"/>
  <c r="I37" i="10"/>
  <c r="M36" i="10"/>
  <c r="N36" i="10"/>
  <c r="P36" i="10"/>
  <c r="O36" i="10"/>
  <c r="J36" i="10"/>
  <c r="I36" i="10"/>
  <c r="J35" i="10"/>
  <c r="I35" i="10"/>
  <c r="L33" i="10"/>
  <c r="L34" i="10"/>
  <c r="M34" i="10"/>
  <c r="N34" i="10"/>
  <c r="P34" i="10"/>
  <c r="O34" i="10"/>
  <c r="J34" i="10"/>
  <c r="I34" i="10"/>
  <c r="M33" i="10"/>
  <c r="N33" i="10"/>
  <c r="P33" i="10"/>
  <c r="O33" i="10"/>
  <c r="J33" i="10"/>
  <c r="I33" i="10"/>
  <c r="J32" i="10"/>
  <c r="I32" i="10"/>
  <c r="L30" i="10"/>
  <c r="L31" i="10"/>
  <c r="M31" i="10"/>
  <c r="N31" i="10"/>
  <c r="P31" i="10"/>
  <c r="O31" i="10"/>
  <c r="J31" i="10"/>
  <c r="I31" i="10"/>
  <c r="M30" i="10"/>
  <c r="N30" i="10"/>
  <c r="P30" i="10"/>
  <c r="O30" i="10"/>
  <c r="J30" i="10"/>
  <c r="I30" i="10"/>
  <c r="J29" i="10"/>
  <c r="I29" i="10"/>
  <c r="L27" i="10"/>
  <c r="L28" i="10"/>
  <c r="M28" i="10"/>
  <c r="N28" i="10"/>
  <c r="P28" i="10"/>
  <c r="O28" i="10"/>
  <c r="J28" i="10"/>
  <c r="I28" i="10"/>
  <c r="M27" i="10"/>
  <c r="N27" i="10"/>
  <c r="P27" i="10"/>
  <c r="O27" i="10"/>
  <c r="J27" i="10"/>
  <c r="I27" i="10"/>
  <c r="J26" i="10"/>
  <c r="I26" i="10"/>
  <c r="L24" i="10"/>
  <c r="L25" i="10"/>
  <c r="M25" i="10"/>
  <c r="N25" i="10"/>
  <c r="P25" i="10"/>
  <c r="O25" i="10"/>
  <c r="J25" i="10"/>
  <c r="I25" i="10"/>
  <c r="M24" i="10"/>
  <c r="N24" i="10"/>
  <c r="P24" i="10"/>
  <c r="O24" i="10"/>
  <c r="J24" i="10"/>
  <c r="I24" i="10"/>
  <c r="J23" i="10"/>
  <c r="I23" i="10"/>
  <c r="L21" i="10"/>
  <c r="L22" i="10"/>
  <c r="M22" i="10"/>
  <c r="N22" i="10"/>
  <c r="P22" i="10"/>
  <c r="O22" i="10"/>
  <c r="J22" i="10"/>
  <c r="I22" i="10"/>
  <c r="M21" i="10"/>
  <c r="N21" i="10"/>
  <c r="P21" i="10"/>
  <c r="O21" i="10"/>
  <c r="J21" i="10"/>
  <c r="I21" i="10"/>
  <c r="J20" i="10"/>
  <c r="I20" i="10"/>
  <c r="L18" i="10"/>
  <c r="L19" i="10"/>
  <c r="M19" i="10"/>
  <c r="N19" i="10"/>
  <c r="P19" i="10"/>
  <c r="O19" i="10"/>
  <c r="J19" i="10"/>
  <c r="I19" i="10"/>
  <c r="M18" i="10"/>
  <c r="N18" i="10"/>
  <c r="P18" i="10"/>
  <c r="O18" i="10"/>
  <c r="J18" i="10"/>
  <c r="I18" i="10"/>
  <c r="J17" i="10"/>
  <c r="I17" i="10"/>
  <c r="L15" i="10"/>
  <c r="L16" i="10"/>
  <c r="M16" i="10"/>
  <c r="N16" i="10"/>
  <c r="P16" i="10"/>
  <c r="O16" i="10"/>
  <c r="J16" i="10"/>
  <c r="I16" i="10"/>
  <c r="M15" i="10"/>
  <c r="N15" i="10"/>
  <c r="P15" i="10"/>
  <c r="O15" i="10"/>
  <c r="J15" i="10"/>
  <c r="I15" i="10"/>
  <c r="J14" i="10"/>
  <c r="I14" i="10"/>
  <c r="L12" i="10"/>
  <c r="L13" i="10"/>
  <c r="M13" i="10"/>
  <c r="N13" i="10"/>
  <c r="P13" i="10"/>
  <c r="O13" i="10"/>
  <c r="J13" i="10"/>
  <c r="I13" i="10"/>
  <c r="M12" i="10"/>
  <c r="N12" i="10"/>
  <c r="P12" i="10"/>
  <c r="O12" i="10"/>
  <c r="J12" i="10"/>
  <c r="I12" i="10"/>
  <c r="J11" i="10"/>
  <c r="I11" i="10"/>
  <c r="L9" i="10"/>
  <c r="L10" i="10"/>
  <c r="M10" i="10"/>
  <c r="N10" i="10"/>
  <c r="P10" i="10"/>
  <c r="O10" i="10"/>
  <c r="J10" i="10"/>
  <c r="I10" i="10"/>
  <c r="M9" i="10"/>
  <c r="N9" i="10"/>
  <c r="P9" i="10"/>
  <c r="O9" i="10"/>
  <c r="J9" i="10"/>
  <c r="I9" i="10"/>
  <c r="J8" i="10"/>
  <c r="I8" i="10"/>
  <c r="L6" i="10"/>
  <c r="L7" i="10"/>
  <c r="M7" i="10"/>
  <c r="N7" i="10"/>
  <c r="P7" i="10"/>
  <c r="O7" i="10"/>
  <c r="J7" i="10"/>
  <c r="I7" i="10"/>
  <c r="M6" i="10"/>
  <c r="N6" i="10"/>
  <c r="P6" i="10"/>
  <c r="O6" i="10"/>
  <c r="J6" i="10"/>
  <c r="I6" i="10"/>
  <c r="J5" i="10"/>
  <c r="I5" i="10"/>
  <c r="L3" i="10"/>
  <c r="L4" i="10"/>
  <c r="M4" i="10"/>
  <c r="N4" i="10"/>
  <c r="P4" i="10"/>
  <c r="O4" i="10"/>
  <c r="J4" i="10"/>
  <c r="I4" i="10"/>
  <c r="M3" i="10"/>
  <c r="N3" i="10"/>
  <c r="P3" i="10"/>
  <c r="O3" i="10"/>
  <c r="J3" i="10"/>
  <c r="I3" i="10"/>
  <c r="E7" i="8"/>
  <c r="E3" i="8"/>
  <c r="E4" i="8"/>
  <c r="R40" i="8"/>
  <c r="U40" i="8"/>
  <c r="Q40" i="8"/>
  <c r="S40" i="8"/>
  <c r="T40" i="8"/>
  <c r="W40" i="8"/>
  <c r="V40" i="8"/>
  <c r="R39" i="8"/>
  <c r="U39" i="8"/>
  <c r="Q39" i="8"/>
  <c r="S39" i="8"/>
  <c r="T39" i="8"/>
  <c r="W39" i="8"/>
  <c r="V39" i="8"/>
  <c r="R38" i="8"/>
  <c r="U38" i="8"/>
  <c r="Q38" i="8"/>
  <c r="S38" i="8"/>
  <c r="T38" i="8"/>
  <c r="W38" i="8"/>
  <c r="V38" i="8"/>
  <c r="R37" i="8"/>
  <c r="U37" i="8"/>
  <c r="Q37" i="8"/>
  <c r="S37" i="8"/>
  <c r="T37" i="8"/>
  <c r="W37" i="8"/>
  <c r="V37" i="8"/>
  <c r="R36" i="8"/>
  <c r="U36" i="8"/>
  <c r="Q36" i="8"/>
  <c r="S36" i="8"/>
  <c r="T36" i="8"/>
  <c r="W36" i="8"/>
  <c r="V36" i="8"/>
  <c r="R35" i="8"/>
  <c r="U35" i="8"/>
  <c r="Q35" i="8"/>
  <c r="S35" i="8"/>
  <c r="T35" i="8"/>
  <c r="W35" i="8"/>
  <c r="V35" i="8"/>
  <c r="R34" i="8"/>
  <c r="U34" i="8"/>
  <c r="Q34" i="8"/>
  <c r="S34" i="8"/>
  <c r="T34" i="8"/>
  <c r="W34" i="8"/>
  <c r="V34" i="8"/>
  <c r="R33" i="8"/>
  <c r="U33" i="8"/>
  <c r="Q33" i="8"/>
  <c r="S33" i="8"/>
  <c r="T33" i="8"/>
  <c r="W33" i="8"/>
  <c r="V33" i="8"/>
  <c r="R32" i="8"/>
  <c r="U32" i="8"/>
  <c r="Q32" i="8"/>
  <c r="S32" i="8"/>
  <c r="T32" i="8"/>
  <c r="W32" i="8"/>
  <c r="V32" i="8"/>
  <c r="R31" i="8"/>
  <c r="U31" i="8"/>
  <c r="Q31" i="8"/>
  <c r="S31" i="8"/>
  <c r="T31" i="8"/>
  <c r="W31" i="8"/>
  <c r="V31" i="8"/>
  <c r="R30" i="8"/>
  <c r="U30" i="8"/>
  <c r="Q30" i="8"/>
  <c r="S30" i="8"/>
  <c r="T30" i="8"/>
  <c r="W30" i="8"/>
  <c r="V30" i="8"/>
  <c r="R29" i="8"/>
  <c r="U29" i="8"/>
  <c r="Q29" i="8"/>
  <c r="S29" i="8"/>
  <c r="T29" i="8"/>
  <c r="W29" i="8"/>
  <c r="V29" i="8"/>
  <c r="R28" i="8"/>
  <c r="U28" i="8"/>
  <c r="Q28" i="8"/>
  <c r="S28" i="8"/>
  <c r="T28" i="8"/>
  <c r="W28" i="8"/>
  <c r="V28" i="8"/>
  <c r="R27" i="8"/>
  <c r="U27" i="8"/>
  <c r="Q27" i="8"/>
  <c r="S27" i="8"/>
  <c r="T27" i="8"/>
  <c r="W27" i="8"/>
  <c r="V27" i="8"/>
  <c r="R26" i="8"/>
  <c r="U26" i="8"/>
  <c r="Q26" i="8"/>
  <c r="S26" i="8"/>
  <c r="T26" i="8"/>
  <c r="W26" i="8"/>
  <c r="V26" i="8"/>
  <c r="R25" i="8"/>
  <c r="U25" i="8"/>
  <c r="Q25" i="8"/>
  <c r="S25" i="8"/>
  <c r="T25" i="8"/>
  <c r="W25" i="8"/>
  <c r="V25" i="8"/>
  <c r="R24" i="8"/>
  <c r="U24" i="8"/>
  <c r="Q24" i="8"/>
  <c r="S24" i="8"/>
  <c r="T24" i="8"/>
  <c r="W24" i="8"/>
  <c r="V24" i="8"/>
  <c r="R23" i="8"/>
  <c r="U23" i="8"/>
  <c r="Q23" i="8"/>
  <c r="S23" i="8"/>
  <c r="T23" i="8"/>
  <c r="W23" i="8"/>
  <c r="V23" i="8"/>
  <c r="R22" i="8"/>
  <c r="U22" i="8"/>
  <c r="Q22" i="8"/>
  <c r="S22" i="8"/>
  <c r="T22" i="8"/>
  <c r="W22" i="8"/>
  <c r="V22" i="8"/>
  <c r="R21" i="8"/>
  <c r="U21" i="8"/>
  <c r="Q21" i="8"/>
  <c r="S21" i="8"/>
  <c r="T21" i="8"/>
  <c r="W21" i="8"/>
  <c r="V21" i="8"/>
  <c r="R20" i="8"/>
  <c r="U20" i="8"/>
  <c r="Q20" i="8"/>
  <c r="S20" i="8"/>
  <c r="T20" i="8"/>
  <c r="W20" i="8"/>
  <c r="V20" i="8"/>
  <c r="R19" i="8"/>
  <c r="U19" i="8"/>
  <c r="Q19" i="8"/>
  <c r="S19" i="8"/>
  <c r="T19" i="8"/>
  <c r="W19" i="8"/>
  <c r="V19" i="8"/>
  <c r="R18" i="8"/>
  <c r="U18" i="8"/>
  <c r="Q18" i="8"/>
  <c r="S18" i="8"/>
  <c r="T18" i="8"/>
  <c r="W18" i="8"/>
  <c r="V18" i="8"/>
  <c r="R17" i="8"/>
  <c r="U17" i="8"/>
  <c r="Q17" i="8"/>
  <c r="S17" i="8"/>
  <c r="T17" i="8"/>
  <c r="W17" i="8"/>
  <c r="V17" i="8"/>
  <c r="R16" i="8"/>
  <c r="U16" i="8"/>
  <c r="Q16" i="8"/>
  <c r="S16" i="8"/>
  <c r="T16" i="8"/>
  <c r="W16" i="8"/>
  <c r="V16" i="8"/>
  <c r="R15" i="8"/>
  <c r="U15" i="8"/>
  <c r="Q15" i="8"/>
  <c r="S15" i="8"/>
  <c r="T15" i="8"/>
  <c r="W15" i="8"/>
  <c r="V15" i="8"/>
  <c r="R14" i="8"/>
  <c r="U14" i="8"/>
  <c r="Q14" i="8"/>
  <c r="S14" i="8"/>
  <c r="T14" i="8"/>
  <c r="W14" i="8"/>
  <c r="V14" i="8"/>
  <c r="R13" i="8"/>
  <c r="U13" i="8"/>
  <c r="Q13" i="8"/>
  <c r="S13" i="8"/>
  <c r="T13" i="8"/>
  <c r="W13" i="8"/>
  <c r="V13" i="8"/>
  <c r="R12" i="8"/>
  <c r="U12" i="8"/>
  <c r="Q12" i="8"/>
  <c r="S12" i="8"/>
  <c r="T12" i="8"/>
  <c r="W12" i="8"/>
  <c r="V12" i="8"/>
  <c r="R11" i="8"/>
  <c r="U11" i="8"/>
  <c r="Q11" i="8"/>
  <c r="S11" i="8"/>
  <c r="T11" i="8"/>
  <c r="W11" i="8"/>
  <c r="V11" i="8"/>
  <c r="R10" i="8"/>
  <c r="U10" i="8"/>
  <c r="Q10" i="8"/>
  <c r="S10" i="8"/>
  <c r="T10" i="8"/>
  <c r="W10" i="8"/>
  <c r="V10" i="8"/>
  <c r="R9" i="8"/>
  <c r="U9" i="8"/>
  <c r="Q9" i="8"/>
  <c r="S9" i="8"/>
  <c r="T9" i="8"/>
  <c r="W9" i="8"/>
  <c r="V9" i="8"/>
  <c r="R8" i="8"/>
  <c r="U8" i="8"/>
  <c r="Q8" i="8"/>
  <c r="S8" i="8"/>
  <c r="T8" i="8"/>
  <c r="W8" i="8"/>
  <c r="V8" i="8"/>
  <c r="R7" i="8"/>
  <c r="U7" i="8"/>
  <c r="Q7" i="8"/>
  <c r="S7" i="8"/>
  <c r="T7" i="8"/>
  <c r="W7" i="8"/>
  <c r="V7" i="8"/>
  <c r="R6" i="8"/>
  <c r="U6" i="8"/>
  <c r="Q6" i="8"/>
  <c r="S6" i="8"/>
  <c r="T6" i="8"/>
  <c r="W6" i="8"/>
  <c r="V6" i="8"/>
  <c r="R5" i="8"/>
  <c r="U5" i="8"/>
  <c r="Q5" i="8"/>
  <c r="S5" i="8"/>
  <c r="T5" i="8"/>
  <c r="W5" i="8"/>
  <c r="V5" i="8"/>
  <c r="R4" i="8"/>
  <c r="U4" i="8"/>
  <c r="Q4" i="8"/>
  <c r="S4" i="8"/>
  <c r="T4" i="8"/>
  <c r="W4" i="8"/>
  <c r="V4" i="8"/>
  <c r="R3" i="8"/>
  <c r="U3" i="8"/>
  <c r="Q3" i="8"/>
  <c r="S3" i="8"/>
  <c r="T3" i="8"/>
  <c r="W3" i="8"/>
  <c r="V3" i="8"/>
  <c r="W2" i="8"/>
  <c r="F3" i="8"/>
  <c r="G3" i="8"/>
  <c r="H3" i="8"/>
  <c r="F4" i="8"/>
  <c r="G4" i="8"/>
  <c r="H4" i="8"/>
  <c r="F5" i="8"/>
  <c r="G5" i="8"/>
  <c r="H5" i="8"/>
  <c r="F6" i="8"/>
  <c r="G6" i="8"/>
  <c r="H6" i="8"/>
  <c r="F7" i="8"/>
  <c r="G7" i="8"/>
  <c r="H7" i="8"/>
  <c r="F8" i="8"/>
  <c r="G8" i="8"/>
  <c r="H8" i="8"/>
  <c r="F9" i="8"/>
  <c r="G9" i="8"/>
  <c r="H9" i="8"/>
  <c r="F10" i="8"/>
  <c r="G10" i="8"/>
  <c r="H10" i="8"/>
  <c r="F11" i="8"/>
  <c r="G11" i="8"/>
  <c r="H11" i="8"/>
  <c r="F12" i="8"/>
  <c r="G12" i="8"/>
  <c r="H12" i="8"/>
  <c r="F13" i="8"/>
  <c r="G13" i="8"/>
  <c r="H13" i="8"/>
  <c r="F14" i="8"/>
  <c r="G14" i="8"/>
  <c r="H14" i="8"/>
  <c r="F15" i="8"/>
  <c r="G15" i="8"/>
  <c r="H15" i="8"/>
  <c r="F16" i="8"/>
  <c r="G16" i="8"/>
  <c r="H16" i="8"/>
  <c r="F17" i="8"/>
  <c r="G17" i="8"/>
  <c r="H17" i="8"/>
  <c r="F18" i="8"/>
  <c r="G18" i="8"/>
  <c r="H18" i="8"/>
  <c r="F19" i="8"/>
  <c r="G19" i="8"/>
  <c r="H19" i="8"/>
  <c r="F20" i="8"/>
  <c r="G20" i="8"/>
  <c r="H20" i="8"/>
  <c r="F21" i="8"/>
  <c r="G21" i="8"/>
  <c r="H21" i="8"/>
  <c r="F22" i="8"/>
  <c r="G22" i="8"/>
  <c r="H22" i="8"/>
  <c r="F23" i="8"/>
  <c r="G23" i="8"/>
  <c r="H23" i="8"/>
  <c r="F24" i="8"/>
  <c r="G24" i="8"/>
  <c r="H24" i="8"/>
  <c r="F25" i="8"/>
  <c r="G25" i="8"/>
  <c r="H25" i="8"/>
  <c r="F26" i="8"/>
  <c r="G26" i="8"/>
  <c r="H26" i="8"/>
  <c r="F27" i="8"/>
  <c r="G27" i="8"/>
  <c r="H27" i="8"/>
  <c r="F28" i="8"/>
  <c r="G28" i="8"/>
  <c r="H28" i="8"/>
  <c r="F29" i="8"/>
  <c r="G29" i="8"/>
  <c r="H29" i="8"/>
  <c r="F30" i="8"/>
  <c r="G30" i="8"/>
  <c r="H30" i="8"/>
  <c r="F31" i="8"/>
  <c r="G31" i="8"/>
  <c r="H31" i="8"/>
  <c r="F32" i="8"/>
  <c r="G32" i="8"/>
  <c r="H32" i="8"/>
  <c r="F33" i="8"/>
  <c r="G33" i="8"/>
  <c r="H33" i="8"/>
  <c r="F34" i="8"/>
  <c r="G34" i="8"/>
  <c r="H34" i="8"/>
  <c r="F35" i="8"/>
  <c r="G35" i="8"/>
  <c r="H35" i="8"/>
  <c r="F36" i="8"/>
  <c r="G36" i="8"/>
  <c r="H36" i="8"/>
  <c r="F37" i="8"/>
  <c r="G37" i="8"/>
  <c r="H37" i="8"/>
  <c r="F38" i="8"/>
  <c r="G38" i="8"/>
  <c r="H38" i="8"/>
  <c r="F39" i="8"/>
  <c r="G39" i="8"/>
  <c r="H39" i="8"/>
  <c r="F40" i="8"/>
  <c r="G40" i="8"/>
  <c r="H40" i="8"/>
  <c r="F41" i="8"/>
  <c r="G41" i="8"/>
  <c r="H41" i="8"/>
  <c r="F42" i="8"/>
  <c r="G42" i="8"/>
  <c r="H42" i="8"/>
  <c r="F43" i="8"/>
  <c r="G43" i="8"/>
  <c r="H43" i="8"/>
  <c r="F44" i="8"/>
  <c r="G44" i="8"/>
  <c r="H44" i="8"/>
  <c r="F45" i="8"/>
  <c r="G45" i="8"/>
  <c r="H45" i="8"/>
  <c r="F46" i="8"/>
  <c r="G46" i="8"/>
  <c r="H46" i="8"/>
  <c r="F47" i="8"/>
  <c r="G47" i="8"/>
  <c r="H47" i="8"/>
  <c r="F48" i="8"/>
  <c r="G48" i="8"/>
  <c r="H48" i="8"/>
  <c r="F49" i="8"/>
  <c r="G49" i="8"/>
  <c r="H49" i="8"/>
  <c r="F50" i="8"/>
  <c r="G50" i="8"/>
  <c r="H50" i="8"/>
  <c r="F51" i="8"/>
  <c r="G51" i="8"/>
  <c r="H51" i="8"/>
  <c r="F52" i="8"/>
  <c r="G52" i="8"/>
  <c r="H52" i="8"/>
  <c r="F53" i="8"/>
  <c r="G53" i="8"/>
  <c r="H53" i="8"/>
  <c r="F54" i="8"/>
  <c r="G54" i="8"/>
  <c r="H54" i="8"/>
  <c r="F55" i="8"/>
  <c r="G55" i="8"/>
  <c r="H55" i="8"/>
  <c r="F56" i="8"/>
  <c r="G56" i="8"/>
  <c r="H56" i="8"/>
  <c r="F57" i="8"/>
  <c r="G57" i="8"/>
  <c r="H57" i="8"/>
  <c r="F58" i="8"/>
  <c r="G58" i="8"/>
  <c r="H58" i="8"/>
  <c r="F59" i="8"/>
  <c r="G59" i="8"/>
  <c r="H59" i="8"/>
  <c r="F60" i="8"/>
  <c r="G60" i="8"/>
  <c r="H60" i="8"/>
  <c r="F61" i="8"/>
  <c r="G61" i="8"/>
  <c r="H61" i="8"/>
  <c r="F62" i="8"/>
  <c r="G62" i="8"/>
  <c r="H62" i="8"/>
  <c r="F63" i="8"/>
  <c r="G63" i="8"/>
  <c r="H63" i="8"/>
  <c r="F64" i="8"/>
  <c r="G64" i="8"/>
  <c r="H64" i="8"/>
  <c r="F65" i="8"/>
  <c r="G65" i="8"/>
  <c r="H65" i="8"/>
  <c r="F66" i="8"/>
  <c r="G66" i="8"/>
  <c r="H66" i="8"/>
  <c r="F67" i="8"/>
  <c r="G67" i="8"/>
  <c r="H67" i="8"/>
  <c r="F68" i="8"/>
  <c r="G68" i="8"/>
  <c r="H68" i="8"/>
  <c r="F69" i="8"/>
  <c r="G69" i="8"/>
  <c r="H69" i="8"/>
  <c r="F70" i="8"/>
  <c r="G70" i="8"/>
  <c r="H70" i="8"/>
  <c r="F71" i="8"/>
  <c r="G71" i="8"/>
  <c r="H71" i="8"/>
  <c r="F72" i="8"/>
  <c r="G72" i="8"/>
  <c r="H72" i="8"/>
  <c r="F73" i="8"/>
  <c r="G73" i="8"/>
  <c r="H73" i="8"/>
  <c r="F74" i="8"/>
  <c r="G74" i="8"/>
  <c r="H74" i="8"/>
  <c r="L108" i="8"/>
  <c r="L109" i="8"/>
  <c r="M109" i="8"/>
  <c r="N109" i="8"/>
  <c r="P109" i="8"/>
  <c r="O109" i="8"/>
  <c r="M108" i="8"/>
  <c r="N108" i="8"/>
  <c r="P108" i="8"/>
  <c r="O108" i="8"/>
  <c r="L105" i="8"/>
  <c r="L106" i="8"/>
  <c r="M106" i="8"/>
  <c r="N106" i="8"/>
  <c r="P106" i="8"/>
  <c r="O106" i="8"/>
  <c r="M105" i="8"/>
  <c r="N105" i="8"/>
  <c r="P105" i="8"/>
  <c r="O105" i="8"/>
  <c r="L102" i="8"/>
  <c r="L103" i="8"/>
  <c r="M103" i="8"/>
  <c r="N103" i="8"/>
  <c r="P103" i="8"/>
  <c r="O103" i="8"/>
  <c r="M102" i="8"/>
  <c r="N102" i="8"/>
  <c r="P102" i="8"/>
  <c r="O102" i="8"/>
  <c r="L99" i="8"/>
  <c r="L100" i="8"/>
  <c r="M100" i="8"/>
  <c r="N100" i="8"/>
  <c r="P100" i="8"/>
  <c r="O100" i="8"/>
  <c r="M99" i="8"/>
  <c r="N99" i="8"/>
  <c r="P99" i="8"/>
  <c r="O99" i="8"/>
  <c r="L96" i="8"/>
  <c r="L97" i="8"/>
  <c r="M97" i="8"/>
  <c r="N97" i="8"/>
  <c r="P97" i="8"/>
  <c r="O97" i="8"/>
  <c r="M96" i="8"/>
  <c r="N96" i="8"/>
  <c r="P96" i="8"/>
  <c r="O96" i="8"/>
  <c r="L93" i="8"/>
  <c r="L94" i="8"/>
  <c r="M94" i="8"/>
  <c r="N94" i="8"/>
  <c r="P94" i="8"/>
  <c r="O94" i="8"/>
  <c r="M93" i="8"/>
  <c r="N93" i="8"/>
  <c r="P93" i="8"/>
  <c r="O93" i="8"/>
  <c r="L90" i="8"/>
  <c r="L91" i="8"/>
  <c r="M91" i="8"/>
  <c r="N91" i="8"/>
  <c r="P91" i="8"/>
  <c r="O91" i="8"/>
  <c r="M90" i="8"/>
  <c r="N90" i="8"/>
  <c r="P90" i="8"/>
  <c r="O90" i="8"/>
  <c r="L87" i="8"/>
  <c r="L88" i="8"/>
  <c r="M88" i="8"/>
  <c r="N88" i="8"/>
  <c r="P88" i="8"/>
  <c r="O88" i="8"/>
  <c r="M87" i="8"/>
  <c r="N87" i="8"/>
  <c r="P87" i="8"/>
  <c r="O87" i="8"/>
  <c r="L84" i="8"/>
  <c r="L85" i="8"/>
  <c r="M85" i="8"/>
  <c r="N85" i="8"/>
  <c r="P85" i="8"/>
  <c r="O85" i="8"/>
  <c r="M84" i="8"/>
  <c r="N84" i="8"/>
  <c r="P84" i="8"/>
  <c r="O84" i="8"/>
  <c r="L81" i="8"/>
  <c r="L82" i="8"/>
  <c r="M82" i="8"/>
  <c r="N82" i="8"/>
  <c r="P82" i="8"/>
  <c r="O82" i="8"/>
  <c r="M81" i="8"/>
  <c r="N81" i="8"/>
  <c r="P81" i="8"/>
  <c r="O81" i="8"/>
  <c r="L78" i="8"/>
  <c r="L79" i="8"/>
  <c r="M79" i="8"/>
  <c r="N79" i="8"/>
  <c r="P79" i="8"/>
  <c r="O79" i="8"/>
  <c r="M78" i="8"/>
  <c r="N78" i="8"/>
  <c r="P78" i="8"/>
  <c r="O78" i="8"/>
  <c r="L75" i="8"/>
  <c r="L76" i="8"/>
  <c r="M76" i="8"/>
  <c r="N76" i="8"/>
  <c r="P76" i="8"/>
  <c r="O76" i="8"/>
  <c r="M75" i="8"/>
  <c r="N75" i="8"/>
  <c r="P75" i="8"/>
  <c r="O75" i="8"/>
  <c r="J74" i="8"/>
  <c r="I74" i="8"/>
  <c r="L72" i="8"/>
  <c r="L73" i="8"/>
  <c r="M73" i="8"/>
  <c r="N73" i="8"/>
  <c r="P73" i="8"/>
  <c r="O73" i="8"/>
  <c r="J73" i="8"/>
  <c r="I73" i="8"/>
  <c r="M72" i="8"/>
  <c r="N72" i="8"/>
  <c r="P72" i="8"/>
  <c r="O72" i="8"/>
  <c r="J72" i="8"/>
  <c r="I72" i="8"/>
  <c r="J71" i="8"/>
  <c r="I71" i="8"/>
  <c r="L69" i="8"/>
  <c r="L70" i="8"/>
  <c r="M70" i="8"/>
  <c r="N70" i="8"/>
  <c r="P70" i="8"/>
  <c r="O70" i="8"/>
  <c r="J70" i="8"/>
  <c r="I70" i="8"/>
  <c r="M69" i="8"/>
  <c r="N69" i="8"/>
  <c r="P69" i="8"/>
  <c r="O69" i="8"/>
  <c r="J69" i="8"/>
  <c r="I69" i="8"/>
  <c r="J68" i="8"/>
  <c r="I68" i="8"/>
  <c r="L66" i="8"/>
  <c r="L67" i="8"/>
  <c r="M67" i="8"/>
  <c r="N67" i="8"/>
  <c r="P67" i="8"/>
  <c r="O67" i="8"/>
  <c r="J67" i="8"/>
  <c r="I67" i="8"/>
  <c r="M66" i="8"/>
  <c r="N66" i="8"/>
  <c r="P66" i="8"/>
  <c r="O66" i="8"/>
  <c r="J66" i="8"/>
  <c r="I66" i="8"/>
  <c r="J65" i="8"/>
  <c r="I65" i="8"/>
  <c r="L63" i="8"/>
  <c r="L64" i="8"/>
  <c r="M64" i="8"/>
  <c r="N64" i="8"/>
  <c r="P64" i="8"/>
  <c r="O64" i="8"/>
  <c r="J64" i="8"/>
  <c r="I64" i="8"/>
  <c r="M63" i="8"/>
  <c r="N63" i="8"/>
  <c r="P63" i="8"/>
  <c r="O63" i="8"/>
  <c r="J63" i="8"/>
  <c r="I63" i="8"/>
  <c r="J62" i="8"/>
  <c r="I62" i="8"/>
  <c r="L60" i="8"/>
  <c r="L61" i="8"/>
  <c r="M61" i="8"/>
  <c r="N61" i="8"/>
  <c r="P61" i="8"/>
  <c r="O61" i="8"/>
  <c r="J61" i="8"/>
  <c r="I61" i="8"/>
  <c r="M60" i="8"/>
  <c r="N60" i="8"/>
  <c r="P60" i="8"/>
  <c r="O60" i="8"/>
  <c r="J60" i="8"/>
  <c r="I60" i="8"/>
  <c r="J59" i="8"/>
  <c r="I59" i="8"/>
  <c r="L57" i="8"/>
  <c r="L58" i="8"/>
  <c r="M58" i="8"/>
  <c r="N58" i="8"/>
  <c r="P58" i="8"/>
  <c r="O58" i="8"/>
  <c r="J58" i="8"/>
  <c r="I58" i="8"/>
  <c r="M57" i="8"/>
  <c r="N57" i="8"/>
  <c r="P57" i="8"/>
  <c r="O57" i="8"/>
  <c r="J57" i="8"/>
  <c r="I57" i="8"/>
  <c r="J56" i="8"/>
  <c r="I56" i="8"/>
  <c r="L54" i="8"/>
  <c r="L55" i="8"/>
  <c r="M55" i="8"/>
  <c r="N55" i="8"/>
  <c r="P55" i="8"/>
  <c r="O55" i="8"/>
  <c r="J55" i="8"/>
  <c r="I55" i="8"/>
  <c r="M54" i="8"/>
  <c r="N54" i="8"/>
  <c r="P54" i="8"/>
  <c r="O54" i="8"/>
  <c r="J54" i="8"/>
  <c r="I54" i="8"/>
  <c r="J53" i="8"/>
  <c r="I53" i="8"/>
  <c r="L51" i="8"/>
  <c r="L52" i="8"/>
  <c r="M52" i="8"/>
  <c r="N52" i="8"/>
  <c r="P52" i="8"/>
  <c r="O52" i="8"/>
  <c r="J52" i="8"/>
  <c r="I52" i="8"/>
  <c r="M51" i="8"/>
  <c r="N51" i="8"/>
  <c r="P51" i="8"/>
  <c r="O51" i="8"/>
  <c r="J51" i="8"/>
  <c r="I51" i="8"/>
  <c r="J50" i="8"/>
  <c r="I50" i="8"/>
  <c r="L48" i="8"/>
  <c r="L49" i="8"/>
  <c r="M49" i="8"/>
  <c r="N49" i="8"/>
  <c r="P49" i="8"/>
  <c r="O49" i="8"/>
  <c r="J49" i="8"/>
  <c r="I49" i="8"/>
  <c r="M48" i="8"/>
  <c r="N48" i="8"/>
  <c r="P48" i="8"/>
  <c r="O48" i="8"/>
  <c r="J48" i="8"/>
  <c r="I48" i="8"/>
  <c r="J47" i="8"/>
  <c r="I47" i="8"/>
  <c r="L45" i="8"/>
  <c r="L46" i="8"/>
  <c r="M46" i="8"/>
  <c r="N46" i="8"/>
  <c r="P46" i="8"/>
  <c r="O46" i="8"/>
  <c r="J46" i="8"/>
  <c r="I46" i="8"/>
  <c r="M45" i="8"/>
  <c r="N45" i="8"/>
  <c r="P45" i="8"/>
  <c r="O45" i="8"/>
  <c r="J45" i="8"/>
  <c r="I45" i="8"/>
  <c r="J44" i="8"/>
  <c r="I44" i="8"/>
  <c r="L42" i="8"/>
  <c r="L43" i="8"/>
  <c r="M43" i="8"/>
  <c r="N43" i="8"/>
  <c r="P43" i="8"/>
  <c r="O43" i="8"/>
  <c r="J43" i="8"/>
  <c r="I43" i="8"/>
  <c r="M42" i="8"/>
  <c r="N42" i="8"/>
  <c r="P42" i="8"/>
  <c r="O42" i="8"/>
  <c r="J42" i="8"/>
  <c r="I42" i="8"/>
  <c r="J41" i="8"/>
  <c r="I41" i="8"/>
  <c r="L39" i="8"/>
  <c r="L40" i="8"/>
  <c r="M40" i="8"/>
  <c r="N40" i="8"/>
  <c r="P40" i="8"/>
  <c r="O40" i="8"/>
  <c r="J40" i="8"/>
  <c r="I40" i="8"/>
  <c r="M39" i="8"/>
  <c r="N39" i="8"/>
  <c r="P39" i="8"/>
  <c r="O39" i="8"/>
  <c r="J39" i="8"/>
  <c r="I39" i="8"/>
  <c r="J38" i="8"/>
  <c r="I38" i="8"/>
  <c r="L36" i="8"/>
  <c r="L37" i="8"/>
  <c r="M37" i="8"/>
  <c r="N37" i="8"/>
  <c r="P37" i="8"/>
  <c r="O37" i="8"/>
  <c r="J37" i="8"/>
  <c r="I37" i="8"/>
  <c r="M36" i="8"/>
  <c r="N36" i="8"/>
  <c r="P36" i="8"/>
  <c r="O36" i="8"/>
  <c r="J36" i="8"/>
  <c r="I36" i="8"/>
  <c r="J35" i="8"/>
  <c r="I35" i="8"/>
  <c r="L33" i="8"/>
  <c r="L34" i="8"/>
  <c r="M34" i="8"/>
  <c r="N34" i="8"/>
  <c r="P34" i="8"/>
  <c r="O34" i="8"/>
  <c r="J34" i="8"/>
  <c r="I34" i="8"/>
  <c r="M33" i="8"/>
  <c r="N33" i="8"/>
  <c r="P33" i="8"/>
  <c r="O33" i="8"/>
  <c r="J33" i="8"/>
  <c r="I33" i="8"/>
  <c r="J32" i="8"/>
  <c r="I32" i="8"/>
  <c r="L30" i="8"/>
  <c r="L31" i="8"/>
  <c r="M31" i="8"/>
  <c r="N31" i="8"/>
  <c r="P31" i="8"/>
  <c r="O31" i="8"/>
  <c r="J31" i="8"/>
  <c r="I31" i="8"/>
  <c r="M30" i="8"/>
  <c r="N30" i="8"/>
  <c r="P30" i="8"/>
  <c r="O30" i="8"/>
  <c r="J30" i="8"/>
  <c r="I30" i="8"/>
  <c r="J29" i="8"/>
  <c r="I29" i="8"/>
  <c r="L27" i="8"/>
  <c r="L28" i="8"/>
  <c r="M28" i="8"/>
  <c r="N28" i="8"/>
  <c r="P28" i="8"/>
  <c r="O28" i="8"/>
  <c r="J28" i="8"/>
  <c r="I28" i="8"/>
  <c r="M27" i="8"/>
  <c r="N27" i="8"/>
  <c r="P27" i="8"/>
  <c r="O27" i="8"/>
  <c r="J27" i="8"/>
  <c r="I27" i="8"/>
  <c r="J26" i="8"/>
  <c r="I26" i="8"/>
  <c r="L24" i="8"/>
  <c r="L25" i="8"/>
  <c r="M25" i="8"/>
  <c r="N25" i="8"/>
  <c r="P25" i="8"/>
  <c r="O25" i="8"/>
  <c r="J25" i="8"/>
  <c r="I25" i="8"/>
  <c r="M24" i="8"/>
  <c r="N24" i="8"/>
  <c r="P24" i="8"/>
  <c r="O24" i="8"/>
  <c r="J24" i="8"/>
  <c r="I24" i="8"/>
  <c r="J23" i="8"/>
  <c r="I23" i="8"/>
  <c r="L21" i="8"/>
  <c r="L22" i="8"/>
  <c r="M22" i="8"/>
  <c r="N22" i="8"/>
  <c r="P22" i="8"/>
  <c r="O22" i="8"/>
  <c r="J22" i="8"/>
  <c r="I22" i="8"/>
  <c r="M21" i="8"/>
  <c r="N21" i="8"/>
  <c r="P21" i="8"/>
  <c r="O21" i="8"/>
  <c r="J21" i="8"/>
  <c r="I21" i="8"/>
  <c r="J20" i="8"/>
  <c r="I20" i="8"/>
  <c r="L18" i="8"/>
  <c r="L19" i="8"/>
  <c r="M19" i="8"/>
  <c r="N19" i="8"/>
  <c r="P19" i="8"/>
  <c r="O19" i="8"/>
  <c r="J19" i="8"/>
  <c r="I19" i="8"/>
  <c r="M18" i="8"/>
  <c r="N18" i="8"/>
  <c r="P18" i="8"/>
  <c r="O18" i="8"/>
  <c r="J18" i="8"/>
  <c r="I18" i="8"/>
  <c r="J17" i="8"/>
  <c r="I17" i="8"/>
  <c r="L15" i="8"/>
  <c r="L16" i="8"/>
  <c r="M16" i="8"/>
  <c r="N16" i="8"/>
  <c r="P16" i="8"/>
  <c r="O16" i="8"/>
  <c r="J16" i="8"/>
  <c r="I16" i="8"/>
  <c r="M15" i="8"/>
  <c r="N15" i="8"/>
  <c r="P15" i="8"/>
  <c r="O15" i="8"/>
  <c r="J15" i="8"/>
  <c r="I15" i="8"/>
  <c r="J14" i="8"/>
  <c r="I14" i="8"/>
  <c r="L12" i="8"/>
  <c r="L13" i="8"/>
  <c r="M13" i="8"/>
  <c r="N13" i="8"/>
  <c r="P13" i="8"/>
  <c r="O13" i="8"/>
  <c r="J13" i="8"/>
  <c r="I13" i="8"/>
  <c r="M12" i="8"/>
  <c r="N12" i="8"/>
  <c r="P12" i="8"/>
  <c r="O12" i="8"/>
  <c r="J12" i="8"/>
  <c r="I12" i="8"/>
  <c r="J11" i="8"/>
  <c r="I11" i="8"/>
  <c r="L9" i="8"/>
  <c r="L10" i="8"/>
  <c r="M10" i="8"/>
  <c r="N10" i="8"/>
  <c r="P10" i="8"/>
  <c r="O10" i="8"/>
  <c r="J10" i="8"/>
  <c r="I10" i="8"/>
  <c r="M9" i="8"/>
  <c r="N9" i="8"/>
  <c r="P9" i="8"/>
  <c r="O9" i="8"/>
  <c r="J9" i="8"/>
  <c r="I9" i="8"/>
  <c r="J8" i="8"/>
  <c r="I8" i="8"/>
  <c r="L6" i="8"/>
  <c r="L7" i="8"/>
  <c r="M7" i="8"/>
  <c r="N7" i="8"/>
  <c r="P7" i="8"/>
  <c r="O7" i="8"/>
  <c r="J7" i="8"/>
  <c r="I7" i="8"/>
  <c r="M6" i="8"/>
  <c r="N6" i="8"/>
  <c r="P6" i="8"/>
  <c r="O6" i="8"/>
  <c r="J6" i="8"/>
  <c r="I6" i="8"/>
  <c r="J5" i="8"/>
  <c r="I5" i="8"/>
  <c r="L3" i="8"/>
  <c r="L4" i="8"/>
  <c r="M4" i="8"/>
  <c r="N4" i="8"/>
  <c r="P4" i="8"/>
  <c r="O4" i="8"/>
  <c r="J4" i="8"/>
  <c r="I4" i="8"/>
  <c r="M3" i="8"/>
  <c r="N3" i="8"/>
  <c r="P3" i="8"/>
  <c r="O3" i="8"/>
  <c r="J3" i="8"/>
  <c r="I3" i="8"/>
  <c r="F7" i="7"/>
  <c r="F3" i="7"/>
  <c r="F4" i="7"/>
  <c r="Z363" i="7"/>
  <c r="AC363" i="7"/>
  <c r="Y363" i="7"/>
  <c r="AA363" i="7"/>
  <c r="AB363" i="7"/>
  <c r="AE363" i="7"/>
  <c r="AD363" i="7"/>
  <c r="Z362" i="7"/>
  <c r="AC362" i="7"/>
  <c r="Y362" i="7"/>
  <c r="AA362" i="7"/>
  <c r="AB362" i="7"/>
  <c r="AE362" i="7"/>
  <c r="AD362" i="7"/>
  <c r="Z361" i="7"/>
  <c r="AC361" i="7"/>
  <c r="Y361" i="7"/>
  <c r="AA361" i="7"/>
  <c r="AB361" i="7"/>
  <c r="AE361" i="7"/>
  <c r="AD361" i="7"/>
  <c r="Z360" i="7"/>
  <c r="AC360" i="7"/>
  <c r="Y360" i="7"/>
  <c r="AA360" i="7"/>
  <c r="AB360" i="7"/>
  <c r="AE360" i="7"/>
  <c r="AD360" i="7"/>
  <c r="Z359" i="7"/>
  <c r="AC359" i="7"/>
  <c r="Y359" i="7"/>
  <c r="AA359" i="7"/>
  <c r="AB359" i="7"/>
  <c r="AE359" i="7"/>
  <c r="AD359" i="7"/>
  <c r="Z358" i="7"/>
  <c r="AC358" i="7"/>
  <c r="Y358" i="7"/>
  <c r="AA358" i="7"/>
  <c r="AB358" i="7"/>
  <c r="AE358" i="7"/>
  <c r="AD358" i="7"/>
  <c r="Z357" i="7"/>
  <c r="AC357" i="7"/>
  <c r="Y357" i="7"/>
  <c r="AA357" i="7"/>
  <c r="AB357" i="7"/>
  <c r="AE357" i="7"/>
  <c r="AD357" i="7"/>
  <c r="Z356" i="7"/>
  <c r="AC356" i="7"/>
  <c r="Y356" i="7"/>
  <c r="AA356" i="7"/>
  <c r="AB356" i="7"/>
  <c r="AE356" i="7"/>
  <c r="AD356" i="7"/>
  <c r="Z355" i="7"/>
  <c r="AC355" i="7"/>
  <c r="Y355" i="7"/>
  <c r="AA355" i="7"/>
  <c r="AB355" i="7"/>
  <c r="AE355" i="7"/>
  <c r="AD355" i="7"/>
  <c r="Z354" i="7"/>
  <c r="AC354" i="7"/>
  <c r="Y354" i="7"/>
  <c r="AA354" i="7"/>
  <c r="AB354" i="7"/>
  <c r="AE354" i="7"/>
  <c r="AD354" i="7"/>
  <c r="Z353" i="7"/>
  <c r="AC353" i="7"/>
  <c r="Y353" i="7"/>
  <c r="AA353" i="7"/>
  <c r="AB353" i="7"/>
  <c r="AE353" i="7"/>
  <c r="AD353" i="7"/>
  <c r="Z352" i="7"/>
  <c r="AC352" i="7"/>
  <c r="Y352" i="7"/>
  <c r="AA352" i="7"/>
  <c r="AB352" i="7"/>
  <c r="AE352" i="7"/>
  <c r="AD352" i="7"/>
  <c r="Z351" i="7"/>
  <c r="AC351" i="7"/>
  <c r="Y351" i="7"/>
  <c r="AA351" i="7"/>
  <c r="AB351" i="7"/>
  <c r="AE351" i="7"/>
  <c r="AD351" i="7"/>
  <c r="Z350" i="7"/>
  <c r="AC350" i="7"/>
  <c r="Y350" i="7"/>
  <c r="AA350" i="7"/>
  <c r="AB350" i="7"/>
  <c r="AE350" i="7"/>
  <c r="AD350" i="7"/>
  <c r="Z349" i="7"/>
  <c r="AC349" i="7"/>
  <c r="Y349" i="7"/>
  <c r="AA349" i="7"/>
  <c r="AB349" i="7"/>
  <c r="AE349" i="7"/>
  <c r="AD349" i="7"/>
  <c r="Z348" i="7"/>
  <c r="AC348" i="7"/>
  <c r="Y348" i="7"/>
  <c r="AA348" i="7"/>
  <c r="AB348" i="7"/>
  <c r="AE348" i="7"/>
  <c r="AD348" i="7"/>
  <c r="Z347" i="7"/>
  <c r="AC347" i="7"/>
  <c r="Y347" i="7"/>
  <c r="AA347" i="7"/>
  <c r="AB347" i="7"/>
  <c r="AE347" i="7"/>
  <c r="AD347" i="7"/>
  <c r="Z346" i="7"/>
  <c r="AC346" i="7"/>
  <c r="Y346" i="7"/>
  <c r="AA346" i="7"/>
  <c r="AB346" i="7"/>
  <c r="AE346" i="7"/>
  <c r="AD346" i="7"/>
  <c r="Z345" i="7"/>
  <c r="AC345" i="7"/>
  <c r="Y345" i="7"/>
  <c r="AA345" i="7"/>
  <c r="AB345" i="7"/>
  <c r="AE345" i="7"/>
  <c r="AD345" i="7"/>
  <c r="Z344" i="7"/>
  <c r="AC344" i="7"/>
  <c r="Y344" i="7"/>
  <c r="AA344" i="7"/>
  <c r="AB344" i="7"/>
  <c r="AE344" i="7"/>
  <c r="AD344" i="7"/>
  <c r="Z343" i="7"/>
  <c r="AC343" i="7"/>
  <c r="Y343" i="7"/>
  <c r="AA343" i="7"/>
  <c r="AB343" i="7"/>
  <c r="AE343" i="7"/>
  <c r="AD343" i="7"/>
  <c r="Z342" i="7"/>
  <c r="AC342" i="7"/>
  <c r="Y342" i="7"/>
  <c r="AA342" i="7"/>
  <c r="AB342" i="7"/>
  <c r="AE342" i="7"/>
  <c r="AD342" i="7"/>
  <c r="Z341" i="7"/>
  <c r="AC341" i="7"/>
  <c r="Y341" i="7"/>
  <c r="AA341" i="7"/>
  <c r="AB341" i="7"/>
  <c r="AE341" i="7"/>
  <c r="AD341" i="7"/>
  <c r="Z340" i="7"/>
  <c r="AC340" i="7"/>
  <c r="Y340" i="7"/>
  <c r="AA340" i="7"/>
  <c r="AB340" i="7"/>
  <c r="AE340" i="7"/>
  <c r="AD340" i="7"/>
  <c r="Z339" i="7"/>
  <c r="AC339" i="7"/>
  <c r="Y339" i="7"/>
  <c r="AA339" i="7"/>
  <c r="AB339" i="7"/>
  <c r="AE339" i="7"/>
  <c r="AD339" i="7"/>
  <c r="Z338" i="7"/>
  <c r="AC338" i="7"/>
  <c r="Y338" i="7"/>
  <c r="AA338" i="7"/>
  <c r="AB338" i="7"/>
  <c r="AE338" i="7"/>
  <c r="AD338" i="7"/>
  <c r="Z337" i="7"/>
  <c r="AC337" i="7"/>
  <c r="Y337" i="7"/>
  <c r="AA337" i="7"/>
  <c r="AB337" i="7"/>
  <c r="AE337" i="7"/>
  <c r="AD337" i="7"/>
  <c r="Z336" i="7"/>
  <c r="AC336" i="7"/>
  <c r="Y336" i="7"/>
  <c r="AA336" i="7"/>
  <c r="AB336" i="7"/>
  <c r="AE336" i="7"/>
  <c r="AD336" i="7"/>
  <c r="Z335" i="7"/>
  <c r="AC335" i="7"/>
  <c r="Y335" i="7"/>
  <c r="AA335" i="7"/>
  <c r="AB335" i="7"/>
  <c r="AE335" i="7"/>
  <c r="AD335" i="7"/>
  <c r="Z334" i="7"/>
  <c r="AC334" i="7"/>
  <c r="Y334" i="7"/>
  <c r="AA334" i="7"/>
  <c r="AB334" i="7"/>
  <c r="AE334" i="7"/>
  <c r="AD334" i="7"/>
  <c r="Z333" i="7"/>
  <c r="AC333" i="7"/>
  <c r="Y333" i="7"/>
  <c r="AA333" i="7"/>
  <c r="AB333" i="7"/>
  <c r="AE333" i="7"/>
  <c r="AD333" i="7"/>
  <c r="Z332" i="7"/>
  <c r="AC332" i="7"/>
  <c r="Y332" i="7"/>
  <c r="AA332" i="7"/>
  <c r="AB332" i="7"/>
  <c r="AE332" i="7"/>
  <c r="AD332" i="7"/>
  <c r="Z331" i="7"/>
  <c r="AC331" i="7"/>
  <c r="Y331" i="7"/>
  <c r="AA331" i="7"/>
  <c r="AB331" i="7"/>
  <c r="AE331" i="7"/>
  <c r="AD331" i="7"/>
  <c r="Z330" i="7"/>
  <c r="AC330" i="7"/>
  <c r="Y330" i="7"/>
  <c r="AA330" i="7"/>
  <c r="AB330" i="7"/>
  <c r="AE330" i="7"/>
  <c r="AD330" i="7"/>
  <c r="Z329" i="7"/>
  <c r="AC329" i="7"/>
  <c r="Y329" i="7"/>
  <c r="AA329" i="7"/>
  <c r="AB329" i="7"/>
  <c r="AE329" i="7"/>
  <c r="AD329" i="7"/>
  <c r="Z328" i="7"/>
  <c r="AC328" i="7"/>
  <c r="Y328" i="7"/>
  <c r="AA328" i="7"/>
  <c r="AB328" i="7"/>
  <c r="AE328" i="7"/>
  <c r="AD328" i="7"/>
  <c r="Z327" i="7"/>
  <c r="AC327" i="7"/>
  <c r="Y327" i="7"/>
  <c r="AA327" i="7"/>
  <c r="AB327" i="7"/>
  <c r="AE327" i="7"/>
  <c r="AD327" i="7"/>
  <c r="Z326" i="7"/>
  <c r="AC326" i="7"/>
  <c r="Y326" i="7"/>
  <c r="AA326" i="7"/>
  <c r="AB326" i="7"/>
  <c r="AE326" i="7"/>
  <c r="AD326" i="7"/>
  <c r="Z325" i="7"/>
  <c r="AC325" i="7"/>
  <c r="Y325" i="7"/>
  <c r="AA325" i="7"/>
  <c r="AB325" i="7"/>
  <c r="AE325" i="7"/>
  <c r="AD325" i="7"/>
  <c r="Z324" i="7"/>
  <c r="AC324" i="7"/>
  <c r="Y324" i="7"/>
  <c r="AA324" i="7"/>
  <c r="AB324" i="7"/>
  <c r="AE324" i="7"/>
  <c r="AD324" i="7"/>
  <c r="Z323" i="7"/>
  <c r="AC323" i="7"/>
  <c r="Y323" i="7"/>
  <c r="AA323" i="7"/>
  <c r="AB323" i="7"/>
  <c r="AE323" i="7"/>
  <c r="AD323" i="7"/>
  <c r="Z322" i="7"/>
  <c r="AC322" i="7"/>
  <c r="Y322" i="7"/>
  <c r="AA322" i="7"/>
  <c r="AB322" i="7"/>
  <c r="AE322" i="7"/>
  <c r="AD322" i="7"/>
  <c r="Z321" i="7"/>
  <c r="AC321" i="7"/>
  <c r="Y321" i="7"/>
  <c r="AA321" i="7"/>
  <c r="AB321" i="7"/>
  <c r="AE321" i="7"/>
  <c r="AD321" i="7"/>
  <c r="Z320" i="7"/>
  <c r="AC320" i="7"/>
  <c r="Y320" i="7"/>
  <c r="AA320" i="7"/>
  <c r="AB320" i="7"/>
  <c r="AE320" i="7"/>
  <c r="AD320" i="7"/>
  <c r="Z319" i="7"/>
  <c r="AC319" i="7"/>
  <c r="Y319" i="7"/>
  <c r="AA319" i="7"/>
  <c r="AB319" i="7"/>
  <c r="AE319" i="7"/>
  <c r="AD319" i="7"/>
  <c r="Z318" i="7"/>
  <c r="AC318" i="7"/>
  <c r="Y318" i="7"/>
  <c r="AA318" i="7"/>
  <c r="AB318" i="7"/>
  <c r="AE318" i="7"/>
  <c r="AD318" i="7"/>
  <c r="Z317" i="7"/>
  <c r="AC317" i="7"/>
  <c r="Y317" i="7"/>
  <c r="AA317" i="7"/>
  <c r="AB317" i="7"/>
  <c r="AE317" i="7"/>
  <c r="AD317" i="7"/>
  <c r="Z316" i="7"/>
  <c r="AC316" i="7"/>
  <c r="Y316" i="7"/>
  <c r="AA316" i="7"/>
  <c r="AB316" i="7"/>
  <c r="AE316" i="7"/>
  <c r="AD316" i="7"/>
  <c r="Z315" i="7"/>
  <c r="AC315" i="7"/>
  <c r="Y315" i="7"/>
  <c r="AA315" i="7"/>
  <c r="AB315" i="7"/>
  <c r="AE315" i="7"/>
  <c r="AD315" i="7"/>
  <c r="Z314" i="7"/>
  <c r="AC314" i="7"/>
  <c r="Y314" i="7"/>
  <c r="AA314" i="7"/>
  <c r="AB314" i="7"/>
  <c r="AE314" i="7"/>
  <c r="AD314" i="7"/>
  <c r="Z313" i="7"/>
  <c r="AC313" i="7"/>
  <c r="Y313" i="7"/>
  <c r="AA313" i="7"/>
  <c r="AB313" i="7"/>
  <c r="AE313" i="7"/>
  <c r="AD313" i="7"/>
  <c r="Z312" i="7"/>
  <c r="AC312" i="7"/>
  <c r="Y312" i="7"/>
  <c r="AA312" i="7"/>
  <c r="AB312" i="7"/>
  <c r="AE312" i="7"/>
  <c r="AD312" i="7"/>
  <c r="Z311" i="7"/>
  <c r="AC311" i="7"/>
  <c r="Y311" i="7"/>
  <c r="AA311" i="7"/>
  <c r="AB311" i="7"/>
  <c r="AE311" i="7"/>
  <c r="AD311" i="7"/>
  <c r="Z310" i="7"/>
  <c r="AC310" i="7"/>
  <c r="Y310" i="7"/>
  <c r="AA310" i="7"/>
  <c r="AB310" i="7"/>
  <c r="AE310" i="7"/>
  <c r="AD310" i="7"/>
  <c r="Z309" i="7"/>
  <c r="AC309" i="7"/>
  <c r="Y309" i="7"/>
  <c r="AA309" i="7"/>
  <c r="AB309" i="7"/>
  <c r="AE309" i="7"/>
  <c r="AD309" i="7"/>
  <c r="Z308" i="7"/>
  <c r="AC308" i="7"/>
  <c r="Y308" i="7"/>
  <c r="AA308" i="7"/>
  <c r="AB308" i="7"/>
  <c r="AE308" i="7"/>
  <c r="AD308" i="7"/>
  <c r="Z307" i="7"/>
  <c r="AC307" i="7"/>
  <c r="Y307" i="7"/>
  <c r="AA307" i="7"/>
  <c r="AB307" i="7"/>
  <c r="AE307" i="7"/>
  <c r="AD307" i="7"/>
  <c r="Z306" i="7"/>
  <c r="AC306" i="7"/>
  <c r="Y306" i="7"/>
  <c r="AA306" i="7"/>
  <c r="AB306" i="7"/>
  <c r="AE306" i="7"/>
  <c r="AD306" i="7"/>
  <c r="Z305" i="7"/>
  <c r="AC305" i="7"/>
  <c r="Y305" i="7"/>
  <c r="AA305" i="7"/>
  <c r="AB305" i="7"/>
  <c r="AE305" i="7"/>
  <c r="AD305" i="7"/>
  <c r="Z304" i="7"/>
  <c r="AC304" i="7"/>
  <c r="Y304" i="7"/>
  <c r="AA304" i="7"/>
  <c r="AB304" i="7"/>
  <c r="AE304" i="7"/>
  <c r="AD304" i="7"/>
  <c r="Z303" i="7"/>
  <c r="AC303" i="7"/>
  <c r="Y303" i="7"/>
  <c r="AA303" i="7"/>
  <c r="AB303" i="7"/>
  <c r="AE303" i="7"/>
  <c r="AD303" i="7"/>
  <c r="Z302" i="7"/>
  <c r="AC302" i="7"/>
  <c r="Y302" i="7"/>
  <c r="AA302" i="7"/>
  <c r="AB302" i="7"/>
  <c r="AE302" i="7"/>
  <c r="AD302" i="7"/>
  <c r="Z301" i="7"/>
  <c r="AC301" i="7"/>
  <c r="Y301" i="7"/>
  <c r="AA301" i="7"/>
  <c r="AB301" i="7"/>
  <c r="AE301" i="7"/>
  <c r="AD301" i="7"/>
  <c r="Z300" i="7"/>
  <c r="AC300" i="7"/>
  <c r="Y300" i="7"/>
  <c r="AA300" i="7"/>
  <c r="AB300" i="7"/>
  <c r="AE300" i="7"/>
  <c r="AD300" i="7"/>
  <c r="Z299" i="7"/>
  <c r="AC299" i="7"/>
  <c r="Y299" i="7"/>
  <c r="AA299" i="7"/>
  <c r="AB299" i="7"/>
  <c r="AE299" i="7"/>
  <c r="AD299" i="7"/>
  <c r="Z298" i="7"/>
  <c r="AC298" i="7"/>
  <c r="Y298" i="7"/>
  <c r="AA298" i="7"/>
  <c r="AB298" i="7"/>
  <c r="AE298" i="7"/>
  <c r="AD298" i="7"/>
  <c r="Z297" i="7"/>
  <c r="AC297" i="7"/>
  <c r="Y297" i="7"/>
  <c r="AA297" i="7"/>
  <c r="AB297" i="7"/>
  <c r="AE297" i="7"/>
  <c r="AD297" i="7"/>
  <c r="Z296" i="7"/>
  <c r="AC296" i="7"/>
  <c r="Y296" i="7"/>
  <c r="AA296" i="7"/>
  <c r="AB296" i="7"/>
  <c r="AE296" i="7"/>
  <c r="AD296" i="7"/>
  <c r="Z295" i="7"/>
  <c r="AC295" i="7"/>
  <c r="Y295" i="7"/>
  <c r="AA295" i="7"/>
  <c r="AB295" i="7"/>
  <c r="AE295" i="7"/>
  <c r="AD295" i="7"/>
  <c r="Z294" i="7"/>
  <c r="AC294" i="7"/>
  <c r="Y294" i="7"/>
  <c r="AA294" i="7"/>
  <c r="AB294" i="7"/>
  <c r="AE294" i="7"/>
  <c r="AD294" i="7"/>
  <c r="Z293" i="7"/>
  <c r="AC293" i="7"/>
  <c r="Y293" i="7"/>
  <c r="AA293" i="7"/>
  <c r="AB293" i="7"/>
  <c r="AE293" i="7"/>
  <c r="AD293" i="7"/>
  <c r="Z292" i="7"/>
  <c r="AC292" i="7"/>
  <c r="Y292" i="7"/>
  <c r="AA292" i="7"/>
  <c r="AB292" i="7"/>
  <c r="AE292" i="7"/>
  <c r="AD292" i="7"/>
  <c r="Z291" i="7"/>
  <c r="AC291" i="7"/>
  <c r="Y291" i="7"/>
  <c r="AA291" i="7"/>
  <c r="AB291" i="7"/>
  <c r="AE291" i="7"/>
  <c r="AD291" i="7"/>
  <c r="Z290" i="7"/>
  <c r="AC290" i="7"/>
  <c r="Y290" i="7"/>
  <c r="AA290" i="7"/>
  <c r="AB290" i="7"/>
  <c r="AE290" i="7"/>
  <c r="AD290" i="7"/>
  <c r="Z289" i="7"/>
  <c r="AC289" i="7"/>
  <c r="Y289" i="7"/>
  <c r="AA289" i="7"/>
  <c r="AB289" i="7"/>
  <c r="AE289" i="7"/>
  <c r="AD289" i="7"/>
  <c r="Z288" i="7"/>
  <c r="AC288" i="7"/>
  <c r="Y288" i="7"/>
  <c r="AA288" i="7"/>
  <c r="AB288" i="7"/>
  <c r="AE288" i="7"/>
  <c r="AD288" i="7"/>
  <c r="Z287" i="7"/>
  <c r="AC287" i="7"/>
  <c r="Y287" i="7"/>
  <c r="AA287" i="7"/>
  <c r="AB287" i="7"/>
  <c r="AE287" i="7"/>
  <c r="AD287" i="7"/>
  <c r="Z286" i="7"/>
  <c r="AC286" i="7"/>
  <c r="Y286" i="7"/>
  <c r="AA286" i="7"/>
  <c r="AB286" i="7"/>
  <c r="AE286" i="7"/>
  <c r="AD286" i="7"/>
  <c r="Z285" i="7"/>
  <c r="AC285" i="7"/>
  <c r="Y285" i="7"/>
  <c r="AA285" i="7"/>
  <c r="AB285" i="7"/>
  <c r="AE285" i="7"/>
  <c r="AD285" i="7"/>
  <c r="Z284" i="7"/>
  <c r="AC284" i="7"/>
  <c r="Y284" i="7"/>
  <c r="AA284" i="7"/>
  <c r="AB284" i="7"/>
  <c r="AE284" i="7"/>
  <c r="AD284" i="7"/>
  <c r="Z283" i="7"/>
  <c r="AC283" i="7"/>
  <c r="Y283" i="7"/>
  <c r="AA283" i="7"/>
  <c r="AB283" i="7"/>
  <c r="AE283" i="7"/>
  <c r="AD283" i="7"/>
  <c r="Z282" i="7"/>
  <c r="AC282" i="7"/>
  <c r="Y282" i="7"/>
  <c r="AA282" i="7"/>
  <c r="AB282" i="7"/>
  <c r="AE282" i="7"/>
  <c r="AD282" i="7"/>
  <c r="Z281" i="7"/>
  <c r="AC281" i="7"/>
  <c r="Y281" i="7"/>
  <c r="AA281" i="7"/>
  <c r="AB281" i="7"/>
  <c r="AE281" i="7"/>
  <c r="AD281" i="7"/>
  <c r="Z280" i="7"/>
  <c r="AC280" i="7"/>
  <c r="Y280" i="7"/>
  <c r="AA280" i="7"/>
  <c r="AB280" i="7"/>
  <c r="AE280" i="7"/>
  <c r="AD280" i="7"/>
  <c r="Z279" i="7"/>
  <c r="AC279" i="7"/>
  <c r="Y279" i="7"/>
  <c r="AA279" i="7"/>
  <c r="AB279" i="7"/>
  <c r="AE279" i="7"/>
  <c r="AD279" i="7"/>
  <c r="Z278" i="7"/>
  <c r="AC278" i="7"/>
  <c r="Y278" i="7"/>
  <c r="AA278" i="7"/>
  <c r="AB278" i="7"/>
  <c r="AE278" i="7"/>
  <c r="AD278" i="7"/>
  <c r="Z277" i="7"/>
  <c r="AC277" i="7"/>
  <c r="Y277" i="7"/>
  <c r="AA277" i="7"/>
  <c r="AB277" i="7"/>
  <c r="AE277" i="7"/>
  <c r="AD277" i="7"/>
  <c r="Z276" i="7"/>
  <c r="AC276" i="7"/>
  <c r="Y276" i="7"/>
  <c r="AA276" i="7"/>
  <c r="AB276" i="7"/>
  <c r="AE276" i="7"/>
  <c r="AD276" i="7"/>
  <c r="Z275" i="7"/>
  <c r="AC275" i="7"/>
  <c r="Y275" i="7"/>
  <c r="AA275" i="7"/>
  <c r="AB275" i="7"/>
  <c r="AE275" i="7"/>
  <c r="AD275" i="7"/>
  <c r="Z274" i="7"/>
  <c r="AC274" i="7"/>
  <c r="Y274" i="7"/>
  <c r="AA274" i="7"/>
  <c r="AB274" i="7"/>
  <c r="AE274" i="7"/>
  <c r="AD274" i="7"/>
  <c r="Z273" i="7"/>
  <c r="AC273" i="7"/>
  <c r="Y273" i="7"/>
  <c r="AA273" i="7"/>
  <c r="AB273" i="7"/>
  <c r="AE273" i="7"/>
  <c r="AD273" i="7"/>
  <c r="Z272" i="7"/>
  <c r="AC272" i="7"/>
  <c r="Y272" i="7"/>
  <c r="AA272" i="7"/>
  <c r="AB272" i="7"/>
  <c r="AE272" i="7"/>
  <c r="AD272" i="7"/>
  <c r="Z271" i="7"/>
  <c r="AC271" i="7"/>
  <c r="Y271" i="7"/>
  <c r="AA271" i="7"/>
  <c r="AB271" i="7"/>
  <c r="AE271" i="7"/>
  <c r="AD271" i="7"/>
  <c r="Z270" i="7"/>
  <c r="AC270" i="7"/>
  <c r="Y270" i="7"/>
  <c r="AA270" i="7"/>
  <c r="AB270" i="7"/>
  <c r="AE270" i="7"/>
  <c r="AD270" i="7"/>
  <c r="Z269" i="7"/>
  <c r="AC269" i="7"/>
  <c r="Y269" i="7"/>
  <c r="AA269" i="7"/>
  <c r="AB269" i="7"/>
  <c r="AE269" i="7"/>
  <c r="AD269" i="7"/>
  <c r="Z268" i="7"/>
  <c r="AC268" i="7"/>
  <c r="Y268" i="7"/>
  <c r="AA268" i="7"/>
  <c r="AB268" i="7"/>
  <c r="AE268" i="7"/>
  <c r="AD268" i="7"/>
  <c r="Z267" i="7"/>
  <c r="AC267" i="7"/>
  <c r="Y267" i="7"/>
  <c r="AA267" i="7"/>
  <c r="AB267" i="7"/>
  <c r="AE267" i="7"/>
  <c r="AD267" i="7"/>
  <c r="Z266" i="7"/>
  <c r="AC266" i="7"/>
  <c r="Y266" i="7"/>
  <c r="AA266" i="7"/>
  <c r="AB266" i="7"/>
  <c r="AE266" i="7"/>
  <c r="AD266" i="7"/>
  <c r="Z265" i="7"/>
  <c r="AC265" i="7"/>
  <c r="Y265" i="7"/>
  <c r="AA265" i="7"/>
  <c r="AB265" i="7"/>
  <c r="AE265" i="7"/>
  <c r="AD265" i="7"/>
  <c r="Z264" i="7"/>
  <c r="AC264" i="7"/>
  <c r="Y264" i="7"/>
  <c r="AA264" i="7"/>
  <c r="AB264" i="7"/>
  <c r="AE264" i="7"/>
  <c r="AD264" i="7"/>
  <c r="Z263" i="7"/>
  <c r="AC263" i="7"/>
  <c r="Y263" i="7"/>
  <c r="AA263" i="7"/>
  <c r="AB263" i="7"/>
  <c r="AE263" i="7"/>
  <c r="AD263" i="7"/>
  <c r="Z262" i="7"/>
  <c r="AC262" i="7"/>
  <c r="Y262" i="7"/>
  <c r="AA262" i="7"/>
  <c r="AB262" i="7"/>
  <c r="AE262" i="7"/>
  <c r="AD262" i="7"/>
  <c r="Z261" i="7"/>
  <c r="AC261" i="7"/>
  <c r="Y261" i="7"/>
  <c r="AA261" i="7"/>
  <c r="AB261" i="7"/>
  <c r="AE261" i="7"/>
  <c r="AD261" i="7"/>
  <c r="Z260" i="7"/>
  <c r="AC260" i="7"/>
  <c r="Y260" i="7"/>
  <c r="AA260" i="7"/>
  <c r="AB260" i="7"/>
  <c r="AE260" i="7"/>
  <c r="AD260" i="7"/>
  <c r="Z259" i="7"/>
  <c r="AC259" i="7"/>
  <c r="Y259" i="7"/>
  <c r="AA259" i="7"/>
  <c r="AB259" i="7"/>
  <c r="AE259" i="7"/>
  <c r="AD259" i="7"/>
  <c r="Z258" i="7"/>
  <c r="AC258" i="7"/>
  <c r="Y258" i="7"/>
  <c r="AA258" i="7"/>
  <c r="AB258" i="7"/>
  <c r="AE258" i="7"/>
  <c r="AD258" i="7"/>
  <c r="Z257" i="7"/>
  <c r="AC257" i="7"/>
  <c r="Y257" i="7"/>
  <c r="AA257" i="7"/>
  <c r="AB257" i="7"/>
  <c r="AE257" i="7"/>
  <c r="AD257" i="7"/>
  <c r="Z256" i="7"/>
  <c r="AC256" i="7"/>
  <c r="Y256" i="7"/>
  <c r="AA256" i="7"/>
  <c r="AB256" i="7"/>
  <c r="AE256" i="7"/>
  <c r="AD256" i="7"/>
  <c r="Z255" i="7"/>
  <c r="AC255" i="7"/>
  <c r="Y255" i="7"/>
  <c r="AA255" i="7"/>
  <c r="AB255" i="7"/>
  <c r="AE255" i="7"/>
  <c r="AD255" i="7"/>
  <c r="Z254" i="7"/>
  <c r="AC254" i="7"/>
  <c r="Y254" i="7"/>
  <c r="AA254" i="7"/>
  <c r="AB254" i="7"/>
  <c r="AE254" i="7"/>
  <c r="AD254" i="7"/>
  <c r="Z253" i="7"/>
  <c r="AC253" i="7"/>
  <c r="Y253" i="7"/>
  <c r="AA253" i="7"/>
  <c r="AB253" i="7"/>
  <c r="AE253" i="7"/>
  <c r="AD253" i="7"/>
  <c r="Z252" i="7"/>
  <c r="AC252" i="7"/>
  <c r="Y252" i="7"/>
  <c r="AA252" i="7"/>
  <c r="AB252" i="7"/>
  <c r="AE252" i="7"/>
  <c r="AD252" i="7"/>
  <c r="Z251" i="7"/>
  <c r="AC251" i="7"/>
  <c r="Y251" i="7"/>
  <c r="AA251" i="7"/>
  <c r="AB251" i="7"/>
  <c r="AE251" i="7"/>
  <c r="AD251" i="7"/>
  <c r="Z250" i="7"/>
  <c r="AC250" i="7"/>
  <c r="Y250" i="7"/>
  <c r="AA250" i="7"/>
  <c r="AB250" i="7"/>
  <c r="AE250" i="7"/>
  <c r="AD250" i="7"/>
  <c r="Z249" i="7"/>
  <c r="AC249" i="7"/>
  <c r="Y249" i="7"/>
  <c r="AA249" i="7"/>
  <c r="AB249" i="7"/>
  <c r="AE249" i="7"/>
  <c r="AD249" i="7"/>
  <c r="Z248" i="7"/>
  <c r="AC248" i="7"/>
  <c r="Y248" i="7"/>
  <c r="AA248" i="7"/>
  <c r="AB248" i="7"/>
  <c r="AE248" i="7"/>
  <c r="AD248" i="7"/>
  <c r="Z247" i="7"/>
  <c r="AC247" i="7"/>
  <c r="Y247" i="7"/>
  <c r="AA247" i="7"/>
  <c r="AB247" i="7"/>
  <c r="AE247" i="7"/>
  <c r="AD247" i="7"/>
  <c r="Z246" i="7"/>
  <c r="AC246" i="7"/>
  <c r="Y246" i="7"/>
  <c r="AA246" i="7"/>
  <c r="AB246" i="7"/>
  <c r="AE246" i="7"/>
  <c r="AD246" i="7"/>
  <c r="Z245" i="7"/>
  <c r="AC245" i="7"/>
  <c r="Y245" i="7"/>
  <c r="AA245" i="7"/>
  <c r="AB245" i="7"/>
  <c r="AE245" i="7"/>
  <c r="AD245" i="7"/>
  <c r="Z244" i="7"/>
  <c r="AC244" i="7"/>
  <c r="Y244" i="7"/>
  <c r="AA244" i="7"/>
  <c r="AB244" i="7"/>
  <c r="AE244" i="7"/>
  <c r="AD244" i="7"/>
  <c r="Z243" i="7"/>
  <c r="AC243" i="7"/>
  <c r="Y243" i="7"/>
  <c r="AA243" i="7"/>
  <c r="AB243" i="7"/>
  <c r="AE243" i="7"/>
  <c r="AD243" i="7"/>
  <c r="Z242" i="7"/>
  <c r="AC242" i="7"/>
  <c r="Y242" i="7"/>
  <c r="AA242" i="7"/>
  <c r="AB242" i="7"/>
  <c r="AE242" i="7"/>
  <c r="AD242" i="7"/>
  <c r="Z241" i="7"/>
  <c r="AC241" i="7"/>
  <c r="Y241" i="7"/>
  <c r="AA241" i="7"/>
  <c r="AB241" i="7"/>
  <c r="AE241" i="7"/>
  <c r="AD241" i="7"/>
  <c r="Z240" i="7"/>
  <c r="AC240" i="7"/>
  <c r="Y240" i="7"/>
  <c r="AA240" i="7"/>
  <c r="AB240" i="7"/>
  <c r="AE240" i="7"/>
  <c r="AD240" i="7"/>
  <c r="Z239" i="7"/>
  <c r="AC239" i="7"/>
  <c r="Y239" i="7"/>
  <c r="AA239" i="7"/>
  <c r="AB239" i="7"/>
  <c r="AE239" i="7"/>
  <c r="AD239" i="7"/>
  <c r="Z238" i="7"/>
  <c r="AC238" i="7"/>
  <c r="Y238" i="7"/>
  <c r="AA238" i="7"/>
  <c r="AB238" i="7"/>
  <c r="AE238" i="7"/>
  <c r="AD238" i="7"/>
  <c r="Z237" i="7"/>
  <c r="AC237" i="7"/>
  <c r="Y237" i="7"/>
  <c r="AA237" i="7"/>
  <c r="AB237" i="7"/>
  <c r="AE237" i="7"/>
  <c r="AD237" i="7"/>
  <c r="Z236" i="7"/>
  <c r="AC236" i="7"/>
  <c r="Y236" i="7"/>
  <c r="AA236" i="7"/>
  <c r="AB236" i="7"/>
  <c r="AE236" i="7"/>
  <c r="AD236" i="7"/>
  <c r="Z235" i="7"/>
  <c r="AC235" i="7"/>
  <c r="Y235" i="7"/>
  <c r="AA235" i="7"/>
  <c r="AB235" i="7"/>
  <c r="AE235" i="7"/>
  <c r="AD235" i="7"/>
  <c r="Z234" i="7"/>
  <c r="AC234" i="7"/>
  <c r="Y234" i="7"/>
  <c r="AA234" i="7"/>
  <c r="AB234" i="7"/>
  <c r="AE234" i="7"/>
  <c r="AD234" i="7"/>
  <c r="Z233" i="7"/>
  <c r="AC233" i="7"/>
  <c r="Y233" i="7"/>
  <c r="AA233" i="7"/>
  <c r="AB233" i="7"/>
  <c r="AE233" i="7"/>
  <c r="AD233" i="7"/>
  <c r="Z232" i="7"/>
  <c r="AC232" i="7"/>
  <c r="Y232" i="7"/>
  <c r="AA232" i="7"/>
  <c r="AB232" i="7"/>
  <c r="AE232" i="7"/>
  <c r="AD232" i="7"/>
  <c r="Z231" i="7"/>
  <c r="AC231" i="7"/>
  <c r="Y231" i="7"/>
  <c r="AA231" i="7"/>
  <c r="AB231" i="7"/>
  <c r="AE231" i="7"/>
  <c r="AD231" i="7"/>
  <c r="Z230" i="7"/>
  <c r="AC230" i="7"/>
  <c r="Y230" i="7"/>
  <c r="AA230" i="7"/>
  <c r="AB230" i="7"/>
  <c r="AE230" i="7"/>
  <c r="AD230" i="7"/>
  <c r="Z229" i="7"/>
  <c r="AC229" i="7"/>
  <c r="Y229" i="7"/>
  <c r="AA229" i="7"/>
  <c r="AB229" i="7"/>
  <c r="AE229" i="7"/>
  <c r="AD229" i="7"/>
  <c r="Z228" i="7"/>
  <c r="AC228" i="7"/>
  <c r="Y228" i="7"/>
  <c r="AA228" i="7"/>
  <c r="AB228" i="7"/>
  <c r="AE228" i="7"/>
  <c r="AD228" i="7"/>
  <c r="Z227" i="7"/>
  <c r="AC227" i="7"/>
  <c r="Y227" i="7"/>
  <c r="AA227" i="7"/>
  <c r="AB227" i="7"/>
  <c r="AE227" i="7"/>
  <c r="AD227" i="7"/>
  <c r="Z226" i="7"/>
  <c r="AC226" i="7"/>
  <c r="Y226" i="7"/>
  <c r="AA226" i="7"/>
  <c r="AB226" i="7"/>
  <c r="AE226" i="7"/>
  <c r="AD226" i="7"/>
  <c r="Z225" i="7"/>
  <c r="AC225" i="7"/>
  <c r="Y225" i="7"/>
  <c r="AA225" i="7"/>
  <c r="AB225" i="7"/>
  <c r="AE225" i="7"/>
  <c r="AD225" i="7"/>
  <c r="Z224" i="7"/>
  <c r="AC224" i="7"/>
  <c r="Y224" i="7"/>
  <c r="AA224" i="7"/>
  <c r="AB224" i="7"/>
  <c r="AE224" i="7"/>
  <c r="AD224" i="7"/>
  <c r="Z223" i="7"/>
  <c r="AC223" i="7"/>
  <c r="Y223" i="7"/>
  <c r="AA223" i="7"/>
  <c r="AB223" i="7"/>
  <c r="AE223" i="7"/>
  <c r="AD223" i="7"/>
  <c r="Z222" i="7"/>
  <c r="AC222" i="7"/>
  <c r="Y222" i="7"/>
  <c r="AA222" i="7"/>
  <c r="AB222" i="7"/>
  <c r="AE222" i="7"/>
  <c r="AD222" i="7"/>
  <c r="Z221" i="7"/>
  <c r="AC221" i="7"/>
  <c r="Y221" i="7"/>
  <c r="AA221" i="7"/>
  <c r="AB221" i="7"/>
  <c r="AE221" i="7"/>
  <c r="AD221" i="7"/>
  <c r="Z220" i="7"/>
  <c r="AC220" i="7"/>
  <c r="Y220" i="7"/>
  <c r="AA220" i="7"/>
  <c r="AB220" i="7"/>
  <c r="AE220" i="7"/>
  <c r="AD220" i="7"/>
  <c r="Z219" i="7"/>
  <c r="AC219" i="7"/>
  <c r="Y219" i="7"/>
  <c r="AA219" i="7"/>
  <c r="AB219" i="7"/>
  <c r="AE219" i="7"/>
  <c r="AD219" i="7"/>
  <c r="Z218" i="7"/>
  <c r="AC218" i="7"/>
  <c r="Y218" i="7"/>
  <c r="AA218" i="7"/>
  <c r="AB218" i="7"/>
  <c r="AE218" i="7"/>
  <c r="AD218" i="7"/>
  <c r="Z217" i="7"/>
  <c r="AC217" i="7"/>
  <c r="Y217" i="7"/>
  <c r="AA217" i="7"/>
  <c r="AB217" i="7"/>
  <c r="AE217" i="7"/>
  <c r="AD217" i="7"/>
  <c r="Z216" i="7"/>
  <c r="AC216" i="7"/>
  <c r="Y216" i="7"/>
  <c r="AA216" i="7"/>
  <c r="AB216" i="7"/>
  <c r="AE216" i="7"/>
  <c r="AD216" i="7"/>
  <c r="Z215" i="7"/>
  <c r="AC215" i="7"/>
  <c r="Y215" i="7"/>
  <c r="AA215" i="7"/>
  <c r="AB215" i="7"/>
  <c r="AE215" i="7"/>
  <c r="AD215" i="7"/>
  <c r="Z214" i="7"/>
  <c r="AC214" i="7"/>
  <c r="Y214" i="7"/>
  <c r="AA214" i="7"/>
  <c r="AB214" i="7"/>
  <c r="AE214" i="7"/>
  <c r="AD214" i="7"/>
  <c r="Z213" i="7"/>
  <c r="AC213" i="7"/>
  <c r="Y213" i="7"/>
  <c r="AA213" i="7"/>
  <c r="AB213" i="7"/>
  <c r="AE213" i="7"/>
  <c r="AD213" i="7"/>
  <c r="Z212" i="7"/>
  <c r="AC212" i="7"/>
  <c r="Y212" i="7"/>
  <c r="AA212" i="7"/>
  <c r="AB212" i="7"/>
  <c r="AE212" i="7"/>
  <c r="AD212" i="7"/>
  <c r="Z211" i="7"/>
  <c r="AC211" i="7"/>
  <c r="Y211" i="7"/>
  <c r="AA211" i="7"/>
  <c r="AB211" i="7"/>
  <c r="AE211" i="7"/>
  <c r="AD211" i="7"/>
  <c r="Z210" i="7"/>
  <c r="AC210" i="7"/>
  <c r="Y210" i="7"/>
  <c r="AA210" i="7"/>
  <c r="AB210" i="7"/>
  <c r="AE210" i="7"/>
  <c r="AD210" i="7"/>
  <c r="Z209" i="7"/>
  <c r="AC209" i="7"/>
  <c r="Y209" i="7"/>
  <c r="AA209" i="7"/>
  <c r="AB209" i="7"/>
  <c r="AE209" i="7"/>
  <c r="AD209" i="7"/>
  <c r="Z208" i="7"/>
  <c r="AC208" i="7"/>
  <c r="Y208" i="7"/>
  <c r="AA208" i="7"/>
  <c r="AB208" i="7"/>
  <c r="AE208" i="7"/>
  <c r="AD208" i="7"/>
  <c r="Z207" i="7"/>
  <c r="AC207" i="7"/>
  <c r="Y207" i="7"/>
  <c r="AA207" i="7"/>
  <c r="AB207" i="7"/>
  <c r="AE207" i="7"/>
  <c r="AD207" i="7"/>
  <c r="Z206" i="7"/>
  <c r="AC206" i="7"/>
  <c r="Y206" i="7"/>
  <c r="AA206" i="7"/>
  <c r="AB206" i="7"/>
  <c r="AE206" i="7"/>
  <c r="AD206" i="7"/>
  <c r="Z205" i="7"/>
  <c r="AC205" i="7"/>
  <c r="Y205" i="7"/>
  <c r="AA205" i="7"/>
  <c r="AB205" i="7"/>
  <c r="AE205" i="7"/>
  <c r="AD205" i="7"/>
  <c r="Z204" i="7"/>
  <c r="AC204" i="7"/>
  <c r="Y204" i="7"/>
  <c r="AA204" i="7"/>
  <c r="AB204" i="7"/>
  <c r="AE204" i="7"/>
  <c r="AD204" i="7"/>
  <c r="Z203" i="7"/>
  <c r="AC203" i="7"/>
  <c r="Y203" i="7"/>
  <c r="AA203" i="7"/>
  <c r="AB203" i="7"/>
  <c r="AE203" i="7"/>
  <c r="AD203" i="7"/>
  <c r="Z202" i="7"/>
  <c r="AC202" i="7"/>
  <c r="Y202" i="7"/>
  <c r="AA202" i="7"/>
  <c r="AB202" i="7"/>
  <c r="AE202" i="7"/>
  <c r="AD202" i="7"/>
  <c r="Z201" i="7"/>
  <c r="AC201" i="7"/>
  <c r="Y201" i="7"/>
  <c r="AA201" i="7"/>
  <c r="AB201" i="7"/>
  <c r="AE201" i="7"/>
  <c r="AD201" i="7"/>
  <c r="Z200" i="7"/>
  <c r="AC200" i="7"/>
  <c r="Y200" i="7"/>
  <c r="AA200" i="7"/>
  <c r="AB200" i="7"/>
  <c r="AE200" i="7"/>
  <c r="AD200" i="7"/>
  <c r="Z199" i="7"/>
  <c r="AC199" i="7"/>
  <c r="Y199" i="7"/>
  <c r="AA199" i="7"/>
  <c r="AB199" i="7"/>
  <c r="AE199" i="7"/>
  <c r="AD199" i="7"/>
  <c r="Z198" i="7"/>
  <c r="AC198" i="7"/>
  <c r="Y198" i="7"/>
  <c r="AA198" i="7"/>
  <c r="AB198" i="7"/>
  <c r="AE198" i="7"/>
  <c r="AD198" i="7"/>
  <c r="Z197" i="7"/>
  <c r="AC197" i="7"/>
  <c r="Y197" i="7"/>
  <c r="AA197" i="7"/>
  <c r="AB197" i="7"/>
  <c r="AE197" i="7"/>
  <c r="AD197" i="7"/>
  <c r="Z196" i="7"/>
  <c r="AC196" i="7"/>
  <c r="Y196" i="7"/>
  <c r="AA196" i="7"/>
  <c r="AB196" i="7"/>
  <c r="AE196" i="7"/>
  <c r="AD196" i="7"/>
  <c r="Z195" i="7"/>
  <c r="AC195" i="7"/>
  <c r="Y195" i="7"/>
  <c r="AA195" i="7"/>
  <c r="AB195" i="7"/>
  <c r="AE195" i="7"/>
  <c r="AD195" i="7"/>
  <c r="Z194" i="7"/>
  <c r="AC194" i="7"/>
  <c r="Y194" i="7"/>
  <c r="AA194" i="7"/>
  <c r="AB194" i="7"/>
  <c r="AE194" i="7"/>
  <c r="AD194" i="7"/>
  <c r="Z193" i="7"/>
  <c r="AC193" i="7"/>
  <c r="Y193" i="7"/>
  <c r="AA193" i="7"/>
  <c r="AB193" i="7"/>
  <c r="AE193" i="7"/>
  <c r="AD193" i="7"/>
  <c r="Z192" i="7"/>
  <c r="AC192" i="7"/>
  <c r="Y192" i="7"/>
  <c r="AA192" i="7"/>
  <c r="AB192" i="7"/>
  <c r="AE192" i="7"/>
  <c r="AD192" i="7"/>
  <c r="Z191" i="7"/>
  <c r="AC191" i="7"/>
  <c r="Y191" i="7"/>
  <c r="AA191" i="7"/>
  <c r="AB191" i="7"/>
  <c r="AE191" i="7"/>
  <c r="AD191" i="7"/>
  <c r="Z190" i="7"/>
  <c r="AC190" i="7"/>
  <c r="Y190" i="7"/>
  <c r="AA190" i="7"/>
  <c r="AB190" i="7"/>
  <c r="AE190" i="7"/>
  <c r="AD190" i="7"/>
  <c r="Z189" i="7"/>
  <c r="AC189" i="7"/>
  <c r="Y189" i="7"/>
  <c r="AA189" i="7"/>
  <c r="AB189" i="7"/>
  <c r="AE189" i="7"/>
  <c r="AD189" i="7"/>
  <c r="Z188" i="7"/>
  <c r="AC188" i="7"/>
  <c r="Y188" i="7"/>
  <c r="AA188" i="7"/>
  <c r="AB188" i="7"/>
  <c r="AE188" i="7"/>
  <c r="AD188" i="7"/>
  <c r="Z187" i="7"/>
  <c r="AC187" i="7"/>
  <c r="Y187" i="7"/>
  <c r="AA187" i="7"/>
  <c r="AB187" i="7"/>
  <c r="AE187" i="7"/>
  <c r="AD187" i="7"/>
  <c r="Z186" i="7"/>
  <c r="AC186" i="7"/>
  <c r="Y186" i="7"/>
  <c r="AA186" i="7"/>
  <c r="AB186" i="7"/>
  <c r="AE186" i="7"/>
  <c r="AD186" i="7"/>
  <c r="Z185" i="7"/>
  <c r="AC185" i="7"/>
  <c r="Y185" i="7"/>
  <c r="AA185" i="7"/>
  <c r="AB185" i="7"/>
  <c r="AE185" i="7"/>
  <c r="AD185" i="7"/>
  <c r="Z184" i="7"/>
  <c r="AC184" i="7"/>
  <c r="Y184" i="7"/>
  <c r="AA184" i="7"/>
  <c r="AB184" i="7"/>
  <c r="AE184" i="7"/>
  <c r="AD184" i="7"/>
  <c r="Z183" i="7"/>
  <c r="AC183" i="7"/>
  <c r="Y183" i="7"/>
  <c r="AA183" i="7"/>
  <c r="AB183" i="7"/>
  <c r="AE183" i="7"/>
  <c r="AD183" i="7"/>
  <c r="Z182" i="7"/>
  <c r="AC182" i="7"/>
  <c r="Y182" i="7"/>
  <c r="AA182" i="7"/>
  <c r="AB182" i="7"/>
  <c r="AE182" i="7"/>
  <c r="AD182" i="7"/>
  <c r="Z181" i="7"/>
  <c r="AC181" i="7"/>
  <c r="Y181" i="7"/>
  <c r="AA181" i="7"/>
  <c r="AB181" i="7"/>
  <c r="AE181" i="7"/>
  <c r="AD181" i="7"/>
  <c r="Z180" i="7"/>
  <c r="AC180" i="7"/>
  <c r="Y180" i="7"/>
  <c r="AA180" i="7"/>
  <c r="AB180" i="7"/>
  <c r="AE180" i="7"/>
  <c r="AD180" i="7"/>
  <c r="Z179" i="7"/>
  <c r="AC179" i="7"/>
  <c r="Y179" i="7"/>
  <c r="AA179" i="7"/>
  <c r="AB179" i="7"/>
  <c r="AE179" i="7"/>
  <c r="AD179" i="7"/>
  <c r="Z178" i="7"/>
  <c r="AC178" i="7"/>
  <c r="Y178" i="7"/>
  <c r="AA178" i="7"/>
  <c r="AB178" i="7"/>
  <c r="AE178" i="7"/>
  <c r="AD178" i="7"/>
  <c r="Z177" i="7"/>
  <c r="AC177" i="7"/>
  <c r="Y177" i="7"/>
  <c r="AA177" i="7"/>
  <c r="AB177" i="7"/>
  <c r="AE177" i="7"/>
  <c r="AD177" i="7"/>
  <c r="Z176" i="7"/>
  <c r="AC176" i="7"/>
  <c r="Y176" i="7"/>
  <c r="AA176" i="7"/>
  <c r="AB176" i="7"/>
  <c r="AE176" i="7"/>
  <c r="AD176" i="7"/>
  <c r="Z175" i="7"/>
  <c r="AC175" i="7"/>
  <c r="Y175" i="7"/>
  <c r="AA175" i="7"/>
  <c r="AB175" i="7"/>
  <c r="AE175" i="7"/>
  <c r="AD175" i="7"/>
  <c r="Z174" i="7"/>
  <c r="AC174" i="7"/>
  <c r="Y174" i="7"/>
  <c r="AA174" i="7"/>
  <c r="AB174" i="7"/>
  <c r="AE174" i="7"/>
  <c r="AD174" i="7"/>
  <c r="Z173" i="7"/>
  <c r="AC173" i="7"/>
  <c r="Y173" i="7"/>
  <c r="AA173" i="7"/>
  <c r="AB173" i="7"/>
  <c r="AE173" i="7"/>
  <c r="AD173" i="7"/>
  <c r="Z172" i="7"/>
  <c r="AC172" i="7"/>
  <c r="Y172" i="7"/>
  <c r="AA172" i="7"/>
  <c r="AB172" i="7"/>
  <c r="AE172" i="7"/>
  <c r="AD172" i="7"/>
  <c r="Z171" i="7"/>
  <c r="AC171" i="7"/>
  <c r="Y171" i="7"/>
  <c r="AA171" i="7"/>
  <c r="AB171" i="7"/>
  <c r="AE171" i="7"/>
  <c r="AD171" i="7"/>
  <c r="Z170" i="7"/>
  <c r="AC170" i="7"/>
  <c r="Y170" i="7"/>
  <c r="AA170" i="7"/>
  <c r="AB170" i="7"/>
  <c r="AE170" i="7"/>
  <c r="AD170" i="7"/>
  <c r="Z169" i="7"/>
  <c r="AC169" i="7"/>
  <c r="Y169" i="7"/>
  <c r="AA169" i="7"/>
  <c r="AB169" i="7"/>
  <c r="AE169" i="7"/>
  <c r="AD169" i="7"/>
  <c r="Z168" i="7"/>
  <c r="AC168" i="7"/>
  <c r="Y168" i="7"/>
  <c r="AA168" i="7"/>
  <c r="AB168" i="7"/>
  <c r="AE168" i="7"/>
  <c r="AD168" i="7"/>
  <c r="Z167" i="7"/>
  <c r="AC167" i="7"/>
  <c r="Y167" i="7"/>
  <c r="AA167" i="7"/>
  <c r="AB167" i="7"/>
  <c r="AE167" i="7"/>
  <c r="AD167" i="7"/>
  <c r="Z166" i="7"/>
  <c r="AC166" i="7"/>
  <c r="Y166" i="7"/>
  <c r="AA166" i="7"/>
  <c r="AB166" i="7"/>
  <c r="AE166" i="7"/>
  <c r="AD166" i="7"/>
  <c r="Z165" i="7"/>
  <c r="AC165" i="7"/>
  <c r="Y165" i="7"/>
  <c r="AA165" i="7"/>
  <c r="AB165" i="7"/>
  <c r="AE165" i="7"/>
  <c r="AD165" i="7"/>
  <c r="Z164" i="7"/>
  <c r="AC164" i="7"/>
  <c r="Y164" i="7"/>
  <c r="AA164" i="7"/>
  <c r="AB164" i="7"/>
  <c r="AE164" i="7"/>
  <c r="AD164" i="7"/>
  <c r="Z163" i="7"/>
  <c r="AC163" i="7"/>
  <c r="Y163" i="7"/>
  <c r="AA163" i="7"/>
  <c r="AB163" i="7"/>
  <c r="AE163" i="7"/>
  <c r="AD163" i="7"/>
  <c r="Z162" i="7"/>
  <c r="AC162" i="7"/>
  <c r="Y162" i="7"/>
  <c r="AA162" i="7"/>
  <c r="AB162" i="7"/>
  <c r="AE162" i="7"/>
  <c r="AD162" i="7"/>
  <c r="Z161" i="7"/>
  <c r="AC161" i="7"/>
  <c r="Y161" i="7"/>
  <c r="AA161" i="7"/>
  <c r="AB161" i="7"/>
  <c r="AE161" i="7"/>
  <c r="AD161" i="7"/>
  <c r="Z160" i="7"/>
  <c r="AC160" i="7"/>
  <c r="Y160" i="7"/>
  <c r="AA160" i="7"/>
  <c r="AB160" i="7"/>
  <c r="AE160" i="7"/>
  <c r="AD160" i="7"/>
  <c r="Z159" i="7"/>
  <c r="AC159" i="7"/>
  <c r="Y159" i="7"/>
  <c r="AA159" i="7"/>
  <c r="AB159" i="7"/>
  <c r="AE159" i="7"/>
  <c r="AD159" i="7"/>
  <c r="Z158" i="7"/>
  <c r="AC158" i="7"/>
  <c r="Y158" i="7"/>
  <c r="AA158" i="7"/>
  <c r="AB158" i="7"/>
  <c r="AE158" i="7"/>
  <c r="AD158" i="7"/>
  <c r="Z157" i="7"/>
  <c r="AC157" i="7"/>
  <c r="Y157" i="7"/>
  <c r="AA157" i="7"/>
  <c r="AB157" i="7"/>
  <c r="AE157" i="7"/>
  <c r="AD157" i="7"/>
  <c r="Z156" i="7"/>
  <c r="AC156" i="7"/>
  <c r="Y156" i="7"/>
  <c r="AA156" i="7"/>
  <c r="AB156" i="7"/>
  <c r="AE156" i="7"/>
  <c r="AD156" i="7"/>
  <c r="Z155" i="7"/>
  <c r="AC155" i="7"/>
  <c r="Y155" i="7"/>
  <c r="AA155" i="7"/>
  <c r="AB155" i="7"/>
  <c r="AE155" i="7"/>
  <c r="AD155" i="7"/>
  <c r="Z154" i="7"/>
  <c r="AC154" i="7"/>
  <c r="Y154" i="7"/>
  <c r="AA154" i="7"/>
  <c r="AB154" i="7"/>
  <c r="AE154" i="7"/>
  <c r="AD154" i="7"/>
  <c r="Z153" i="7"/>
  <c r="AC153" i="7"/>
  <c r="Y153" i="7"/>
  <c r="AA153" i="7"/>
  <c r="AB153" i="7"/>
  <c r="AE153" i="7"/>
  <c r="AD153" i="7"/>
  <c r="Z152" i="7"/>
  <c r="AC152" i="7"/>
  <c r="Y152" i="7"/>
  <c r="AA152" i="7"/>
  <c r="AB152" i="7"/>
  <c r="AE152" i="7"/>
  <c r="AD152" i="7"/>
  <c r="Z151" i="7"/>
  <c r="AC151" i="7"/>
  <c r="Y151" i="7"/>
  <c r="AA151" i="7"/>
  <c r="AB151" i="7"/>
  <c r="AE151" i="7"/>
  <c r="AD151" i="7"/>
  <c r="Z150" i="7"/>
  <c r="AC150" i="7"/>
  <c r="Y150" i="7"/>
  <c r="AA150" i="7"/>
  <c r="AB150" i="7"/>
  <c r="AE150" i="7"/>
  <c r="AD150" i="7"/>
  <c r="Z149" i="7"/>
  <c r="AC149" i="7"/>
  <c r="Y149" i="7"/>
  <c r="AA149" i="7"/>
  <c r="AB149" i="7"/>
  <c r="AE149" i="7"/>
  <c r="AD149" i="7"/>
  <c r="Z148" i="7"/>
  <c r="AC148" i="7"/>
  <c r="Y148" i="7"/>
  <c r="AA148" i="7"/>
  <c r="AB148" i="7"/>
  <c r="AE148" i="7"/>
  <c r="AD148" i="7"/>
  <c r="Z147" i="7"/>
  <c r="AC147" i="7"/>
  <c r="Y147" i="7"/>
  <c r="AA147" i="7"/>
  <c r="AB147" i="7"/>
  <c r="AE147" i="7"/>
  <c r="AD147" i="7"/>
  <c r="Z146" i="7"/>
  <c r="AC146" i="7"/>
  <c r="Y146" i="7"/>
  <c r="AA146" i="7"/>
  <c r="AB146" i="7"/>
  <c r="AE146" i="7"/>
  <c r="AD146" i="7"/>
  <c r="Z145" i="7"/>
  <c r="AC145" i="7"/>
  <c r="Y145" i="7"/>
  <c r="AA145" i="7"/>
  <c r="AB145" i="7"/>
  <c r="AE145" i="7"/>
  <c r="AD145" i="7"/>
  <c r="Z144" i="7"/>
  <c r="AC144" i="7"/>
  <c r="Y144" i="7"/>
  <c r="AA144" i="7"/>
  <c r="AB144" i="7"/>
  <c r="AE144" i="7"/>
  <c r="AD144" i="7"/>
  <c r="Z143" i="7"/>
  <c r="AC143" i="7"/>
  <c r="Y143" i="7"/>
  <c r="AA143" i="7"/>
  <c r="AB143" i="7"/>
  <c r="AE143" i="7"/>
  <c r="AD143" i="7"/>
  <c r="Z142" i="7"/>
  <c r="AC142" i="7"/>
  <c r="Y142" i="7"/>
  <c r="AA142" i="7"/>
  <c r="AB142" i="7"/>
  <c r="AE142" i="7"/>
  <c r="AD142" i="7"/>
  <c r="Z141" i="7"/>
  <c r="AC141" i="7"/>
  <c r="Y141" i="7"/>
  <c r="AA141" i="7"/>
  <c r="AB141" i="7"/>
  <c r="AE141" i="7"/>
  <c r="AD141" i="7"/>
  <c r="Z140" i="7"/>
  <c r="AC140" i="7"/>
  <c r="Y140" i="7"/>
  <c r="AA140" i="7"/>
  <c r="AB140" i="7"/>
  <c r="AE140" i="7"/>
  <c r="AD140" i="7"/>
  <c r="Z139" i="7"/>
  <c r="AC139" i="7"/>
  <c r="Y139" i="7"/>
  <c r="AA139" i="7"/>
  <c r="AB139" i="7"/>
  <c r="AE139" i="7"/>
  <c r="AD139" i="7"/>
  <c r="Z138" i="7"/>
  <c r="AC138" i="7"/>
  <c r="Y138" i="7"/>
  <c r="AA138" i="7"/>
  <c r="AB138" i="7"/>
  <c r="AE138" i="7"/>
  <c r="AD138" i="7"/>
  <c r="Z137" i="7"/>
  <c r="AC137" i="7"/>
  <c r="Y137" i="7"/>
  <c r="AA137" i="7"/>
  <c r="AB137" i="7"/>
  <c r="AE137" i="7"/>
  <c r="AD137" i="7"/>
  <c r="Z136" i="7"/>
  <c r="AC136" i="7"/>
  <c r="Y136" i="7"/>
  <c r="AA136" i="7"/>
  <c r="AB136" i="7"/>
  <c r="AE136" i="7"/>
  <c r="AD136" i="7"/>
  <c r="Z135" i="7"/>
  <c r="AC135" i="7"/>
  <c r="Y135" i="7"/>
  <c r="AA135" i="7"/>
  <c r="AB135" i="7"/>
  <c r="AE135" i="7"/>
  <c r="AD135" i="7"/>
  <c r="Z134" i="7"/>
  <c r="AC134" i="7"/>
  <c r="Y134" i="7"/>
  <c r="AA134" i="7"/>
  <c r="AB134" i="7"/>
  <c r="AE134" i="7"/>
  <c r="AD134" i="7"/>
  <c r="Z133" i="7"/>
  <c r="AC133" i="7"/>
  <c r="Y133" i="7"/>
  <c r="AA133" i="7"/>
  <c r="AB133" i="7"/>
  <c r="AE133" i="7"/>
  <c r="AD133" i="7"/>
  <c r="Z132" i="7"/>
  <c r="AC132" i="7"/>
  <c r="Y132" i="7"/>
  <c r="AA132" i="7"/>
  <c r="AB132" i="7"/>
  <c r="AE132" i="7"/>
  <c r="AD132" i="7"/>
  <c r="Z131" i="7"/>
  <c r="AC131" i="7"/>
  <c r="Y131" i="7"/>
  <c r="AA131" i="7"/>
  <c r="AB131" i="7"/>
  <c r="AE131" i="7"/>
  <c r="AD131" i="7"/>
  <c r="Z130" i="7"/>
  <c r="AC130" i="7"/>
  <c r="Y130" i="7"/>
  <c r="AA130" i="7"/>
  <c r="AB130" i="7"/>
  <c r="AE130" i="7"/>
  <c r="AD130" i="7"/>
  <c r="Z129" i="7"/>
  <c r="AC129" i="7"/>
  <c r="Y129" i="7"/>
  <c r="AA129" i="7"/>
  <c r="AB129" i="7"/>
  <c r="AE129" i="7"/>
  <c r="AD129" i="7"/>
  <c r="Z128" i="7"/>
  <c r="AC128" i="7"/>
  <c r="Y128" i="7"/>
  <c r="AA128" i="7"/>
  <c r="AB128" i="7"/>
  <c r="AE128" i="7"/>
  <c r="AD128" i="7"/>
  <c r="Z127" i="7"/>
  <c r="AC127" i="7"/>
  <c r="Y127" i="7"/>
  <c r="AA127" i="7"/>
  <c r="AB127" i="7"/>
  <c r="AE127" i="7"/>
  <c r="AD127" i="7"/>
  <c r="Z126" i="7"/>
  <c r="AC126" i="7"/>
  <c r="Y126" i="7"/>
  <c r="AA126" i="7"/>
  <c r="AB126" i="7"/>
  <c r="AE126" i="7"/>
  <c r="AD126" i="7"/>
  <c r="Z125" i="7"/>
  <c r="AC125" i="7"/>
  <c r="Y125" i="7"/>
  <c r="AA125" i="7"/>
  <c r="AB125" i="7"/>
  <c r="AE125" i="7"/>
  <c r="AD125" i="7"/>
  <c r="Z124" i="7"/>
  <c r="AC124" i="7"/>
  <c r="Y124" i="7"/>
  <c r="AA124" i="7"/>
  <c r="AB124" i="7"/>
  <c r="AE124" i="7"/>
  <c r="AD124" i="7"/>
  <c r="Z123" i="7"/>
  <c r="AC123" i="7"/>
  <c r="Y123" i="7"/>
  <c r="AA123" i="7"/>
  <c r="AB123" i="7"/>
  <c r="AE123" i="7"/>
  <c r="AD123" i="7"/>
  <c r="Z122" i="7"/>
  <c r="AC122" i="7"/>
  <c r="Y122" i="7"/>
  <c r="AA122" i="7"/>
  <c r="AB122" i="7"/>
  <c r="AE122" i="7"/>
  <c r="AD122" i="7"/>
  <c r="Z121" i="7"/>
  <c r="AC121" i="7"/>
  <c r="Y121" i="7"/>
  <c r="AA121" i="7"/>
  <c r="AB121" i="7"/>
  <c r="AE121" i="7"/>
  <c r="AD121" i="7"/>
  <c r="Z120" i="7"/>
  <c r="AC120" i="7"/>
  <c r="Y120" i="7"/>
  <c r="AA120" i="7"/>
  <c r="AB120" i="7"/>
  <c r="AE120" i="7"/>
  <c r="AD120" i="7"/>
  <c r="Z119" i="7"/>
  <c r="AC119" i="7"/>
  <c r="Y119" i="7"/>
  <c r="AA119" i="7"/>
  <c r="AB119" i="7"/>
  <c r="AE119" i="7"/>
  <c r="AD119" i="7"/>
  <c r="Z118" i="7"/>
  <c r="AC118" i="7"/>
  <c r="Y118" i="7"/>
  <c r="AA118" i="7"/>
  <c r="AB118" i="7"/>
  <c r="AE118" i="7"/>
  <c r="AD118" i="7"/>
  <c r="Z117" i="7"/>
  <c r="AC117" i="7"/>
  <c r="Y117" i="7"/>
  <c r="AA117" i="7"/>
  <c r="AB117" i="7"/>
  <c r="AE117" i="7"/>
  <c r="AD117" i="7"/>
  <c r="Z116" i="7"/>
  <c r="AC116" i="7"/>
  <c r="Y116" i="7"/>
  <c r="AA116" i="7"/>
  <c r="AB116" i="7"/>
  <c r="AE116" i="7"/>
  <c r="AD116" i="7"/>
  <c r="Z115" i="7"/>
  <c r="AC115" i="7"/>
  <c r="Y115" i="7"/>
  <c r="AA115" i="7"/>
  <c r="AB115" i="7"/>
  <c r="AE115" i="7"/>
  <c r="AD115" i="7"/>
  <c r="Z114" i="7"/>
  <c r="AC114" i="7"/>
  <c r="Y114" i="7"/>
  <c r="AA114" i="7"/>
  <c r="AB114" i="7"/>
  <c r="AE114" i="7"/>
  <c r="AD114" i="7"/>
  <c r="Z113" i="7"/>
  <c r="AC113" i="7"/>
  <c r="Y113" i="7"/>
  <c r="AA113" i="7"/>
  <c r="AB113" i="7"/>
  <c r="AE113" i="7"/>
  <c r="AD113" i="7"/>
  <c r="Z112" i="7"/>
  <c r="AC112" i="7"/>
  <c r="Y112" i="7"/>
  <c r="AA112" i="7"/>
  <c r="AB112" i="7"/>
  <c r="AE112" i="7"/>
  <c r="AD112" i="7"/>
  <c r="Z111" i="7"/>
  <c r="AC111" i="7"/>
  <c r="Y111" i="7"/>
  <c r="AA111" i="7"/>
  <c r="AB111" i="7"/>
  <c r="AE111" i="7"/>
  <c r="AD111" i="7"/>
  <c r="Z110" i="7"/>
  <c r="AC110" i="7"/>
  <c r="Y110" i="7"/>
  <c r="AA110" i="7"/>
  <c r="AB110" i="7"/>
  <c r="AE110" i="7"/>
  <c r="AD110" i="7"/>
  <c r="Z109" i="7"/>
  <c r="AC109" i="7"/>
  <c r="Y109" i="7"/>
  <c r="AA109" i="7"/>
  <c r="AB109" i="7"/>
  <c r="AE109" i="7"/>
  <c r="AD109" i="7"/>
  <c r="Z108" i="7"/>
  <c r="AC108" i="7"/>
  <c r="Y108" i="7"/>
  <c r="AA108" i="7"/>
  <c r="AB108" i="7"/>
  <c r="AE108" i="7"/>
  <c r="AD108" i="7"/>
  <c r="Z107" i="7"/>
  <c r="AC107" i="7"/>
  <c r="Y107" i="7"/>
  <c r="AA107" i="7"/>
  <c r="AB107" i="7"/>
  <c r="AE107" i="7"/>
  <c r="AD107" i="7"/>
  <c r="Z106" i="7"/>
  <c r="AC106" i="7"/>
  <c r="Y106" i="7"/>
  <c r="AA106" i="7"/>
  <c r="AB106" i="7"/>
  <c r="AE106" i="7"/>
  <c r="AD106" i="7"/>
  <c r="Z105" i="7"/>
  <c r="AC105" i="7"/>
  <c r="Y105" i="7"/>
  <c r="AA105" i="7"/>
  <c r="AB105" i="7"/>
  <c r="AE105" i="7"/>
  <c r="AD105" i="7"/>
  <c r="Z104" i="7"/>
  <c r="AC104" i="7"/>
  <c r="Y104" i="7"/>
  <c r="AA104" i="7"/>
  <c r="AB104" i="7"/>
  <c r="AE104" i="7"/>
  <c r="AD104" i="7"/>
  <c r="Z103" i="7"/>
  <c r="AC103" i="7"/>
  <c r="Y103" i="7"/>
  <c r="AA103" i="7"/>
  <c r="AB103" i="7"/>
  <c r="AE103" i="7"/>
  <c r="AD103" i="7"/>
  <c r="Z102" i="7"/>
  <c r="AC102" i="7"/>
  <c r="Y102" i="7"/>
  <c r="AA102" i="7"/>
  <c r="AB102" i="7"/>
  <c r="AE102" i="7"/>
  <c r="AD102" i="7"/>
  <c r="Z101" i="7"/>
  <c r="AC101" i="7"/>
  <c r="Y101" i="7"/>
  <c r="AA101" i="7"/>
  <c r="AB101" i="7"/>
  <c r="AE101" i="7"/>
  <c r="AD101" i="7"/>
  <c r="Z100" i="7"/>
  <c r="AC100" i="7"/>
  <c r="Y100" i="7"/>
  <c r="AA100" i="7"/>
  <c r="AB100" i="7"/>
  <c r="AE100" i="7"/>
  <c r="AD100" i="7"/>
  <c r="Z99" i="7"/>
  <c r="AC99" i="7"/>
  <c r="Y99" i="7"/>
  <c r="AA99" i="7"/>
  <c r="AB99" i="7"/>
  <c r="AE99" i="7"/>
  <c r="AD99" i="7"/>
  <c r="Z98" i="7"/>
  <c r="AC98" i="7"/>
  <c r="Y98" i="7"/>
  <c r="AA98" i="7"/>
  <c r="AB98" i="7"/>
  <c r="AE98" i="7"/>
  <c r="AD98" i="7"/>
  <c r="Z97" i="7"/>
  <c r="AC97" i="7"/>
  <c r="Y97" i="7"/>
  <c r="AA97" i="7"/>
  <c r="AB97" i="7"/>
  <c r="AE97" i="7"/>
  <c r="AD97" i="7"/>
  <c r="Z96" i="7"/>
  <c r="AC96" i="7"/>
  <c r="Y96" i="7"/>
  <c r="AA96" i="7"/>
  <c r="AB96" i="7"/>
  <c r="AE96" i="7"/>
  <c r="AD96" i="7"/>
  <c r="Z95" i="7"/>
  <c r="AC95" i="7"/>
  <c r="Y95" i="7"/>
  <c r="AA95" i="7"/>
  <c r="AB95" i="7"/>
  <c r="AE95" i="7"/>
  <c r="AD95" i="7"/>
  <c r="Z94" i="7"/>
  <c r="AC94" i="7"/>
  <c r="Y94" i="7"/>
  <c r="AA94" i="7"/>
  <c r="AB94" i="7"/>
  <c r="AE94" i="7"/>
  <c r="AD94" i="7"/>
  <c r="Z93" i="7"/>
  <c r="AC93" i="7"/>
  <c r="Y93" i="7"/>
  <c r="AA93" i="7"/>
  <c r="AB93" i="7"/>
  <c r="AE93" i="7"/>
  <c r="AD93" i="7"/>
  <c r="Z92" i="7"/>
  <c r="AC92" i="7"/>
  <c r="Y92" i="7"/>
  <c r="AA92" i="7"/>
  <c r="AB92" i="7"/>
  <c r="AE92" i="7"/>
  <c r="AD92" i="7"/>
  <c r="Z91" i="7"/>
  <c r="AC91" i="7"/>
  <c r="Y91" i="7"/>
  <c r="AA91" i="7"/>
  <c r="AB91" i="7"/>
  <c r="AE91" i="7"/>
  <c r="AD91" i="7"/>
  <c r="Z90" i="7"/>
  <c r="AC90" i="7"/>
  <c r="Y90" i="7"/>
  <c r="AA90" i="7"/>
  <c r="AB90" i="7"/>
  <c r="AE90" i="7"/>
  <c r="AD90" i="7"/>
  <c r="Z89" i="7"/>
  <c r="AC89" i="7"/>
  <c r="Y89" i="7"/>
  <c r="AA89" i="7"/>
  <c r="AB89" i="7"/>
  <c r="AE89" i="7"/>
  <c r="AD89" i="7"/>
  <c r="Z88" i="7"/>
  <c r="AC88" i="7"/>
  <c r="Y88" i="7"/>
  <c r="AA88" i="7"/>
  <c r="AB88" i="7"/>
  <c r="AE88" i="7"/>
  <c r="AD88" i="7"/>
  <c r="Z87" i="7"/>
  <c r="AC87" i="7"/>
  <c r="Y87" i="7"/>
  <c r="AA87" i="7"/>
  <c r="AB87" i="7"/>
  <c r="AE87" i="7"/>
  <c r="AD87" i="7"/>
  <c r="Z86" i="7"/>
  <c r="AC86" i="7"/>
  <c r="Y86" i="7"/>
  <c r="AA86" i="7"/>
  <c r="AB86" i="7"/>
  <c r="AE86" i="7"/>
  <c r="AD86" i="7"/>
  <c r="Z85" i="7"/>
  <c r="AC85" i="7"/>
  <c r="Y85" i="7"/>
  <c r="AA85" i="7"/>
  <c r="AB85" i="7"/>
  <c r="AE85" i="7"/>
  <c r="AD85" i="7"/>
  <c r="Z84" i="7"/>
  <c r="AC84" i="7"/>
  <c r="Y84" i="7"/>
  <c r="AA84" i="7"/>
  <c r="AB84" i="7"/>
  <c r="AE84" i="7"/>
  <c r="AD84" i="7"/>
  <c r="Z83" i="7"/>
  <c r="AC83" i="7"/>
  <c r="Y83" i="7"/>
  <c r="AA83" i="7"/>
  <c r="AB83" i="7"/>
  <c r="AE83" i="7"/>
  <c r="AD83" i="7"/>
  <c r="Z82" i="7"/>
  <c r="AC82" i="7"/>
  <c r="Y82" i="7"/>
  <c r="AA82" i="7"/>
  <c r="AB82" i="7"/>
  <c r="AE82" i="7"/>
  <c r="AD82" i="7"/>
  <c r="Z81" i="7"/>
  <c r="AC81" i="7"/>
  <c r="Y81" i="7"/>
  <c r="AA81" i="7"/>
  <c r="AB81" i="7"/>
  <c r="AE81" i="7"/>
  <c r="AD81" i="7"/>
  <c r="Z80" i="7"/>
  <c r="AC80" i="7"/>
  <c r="Y80" i="7"/>
  <c r="AA80" i="7"/>
  <c r="AB80" i="7"/>
  <c r="AE80" i="7"/>
  <c r="AD80" i="7"/>
  <c r="Z79" i="7"/>
  <c r="AC79" i="7"/>
  <c r="Y79" i="7"/>
  <c r="AA79" i="7"/>
  <c r="AB79" i="7"/>
  <c r="AE79" i="7"/>
  <c r="AD79" i="7"/>
  <c r="Z78" i="7"/>
  <c r="AC78" i="7"/>
  <c r="Y78" i="7"/>
  <c r="AA78" i="7"/>
  <c r="AB78" i="7"/>
  <c r="AE78" i="7"/>
  <c r="AD78" i="7"/>
  <c r="Z77" i="7"/>
  <c r="AC77" i="7"/>
  <c r="Y77" i="7"/>
  <c r="AA77" i="7"/>
  <c r="AB77" i="7"/>
  <c r="AE77" i="7"/>
  <c r="AD77" i="7"/>
  <c r="Z76" i="7"/>
  <c r="AC76" i="7"/>
  <c r="Y76" i="7"/>
  <c r="AA76" i="7"/>
  <c r="AB76" i="7"/>
  <c r="AE76" i="7"/>
  <c r="AD76" i="7"/>
  <c r="Z75" i="7"/>
  <c r="AC75" i="7"/>
  <c r="Y75" i="7"/>
  <c r="AA75" i="7"/>
  <c r="AB75" i="7"/>
  <c r="AE75" i="7"/>
  <c r="AD75" i="7"/>
  <c r="Z74" i="7"/>
  <c r="AC74" i="7"/>
  <c r="Y74" i="7"/>
  <c r="AA74" i="7"/>
  <c r="AB74" i="7"/>
  <c r="AE74" i="7"/>
  <c r="AD74" i="7"/>
  <c r="Z73" i="7"/>
  <c r="AC73" i="7"/>
  <c r="Y73" i="7"/>
  <c r="AA73" i="7"/>
  <c r="AB73" i="7"/>
  <c r="AE73" i="7"/>
  <c r="AD73" i="7"/>
  <c r="Z72" i="7"/>
  <c r="AC72" i="7"/>
  <c r="Y72" i="7"/>
  <c r="AA72" i="7"/>
  <c r="AB72" i="7"/>
  <c r="AE72" i="7"/>
  <c r="AD72" i="7"/>
  <c r="Z71" i="7"/>
  <c r="AC71" i="7"/>
  <c r="Y71" i="7"/>
  <c r="AA71" i="7"/>
  <c r="AB71" i="7"/>
  <c r="AE71" i="7"/>
  <c r="AD71" i="7"/>
  <c r="Z70" i="7"/>
  <c r="AC70" i="7"/>
  <c r="Y70" i="7"/>
  <c r="AA70" i="7"/>
  <c r="AB70" i="7"/>
  <c r="AE70" i="7"/>
  <c r="AD70" i="7"/>
  <c r="Z69" i="7"/>
  <c r="AC69" i="7"/>
  <c r="Y69" i="7"/>
  <c r="AA69" i="7"/>
  <c r="AB69" i="7"/>
  <c r="AE69" i="7"/>
  <c r="AD69" i="7"/>
  <c r="Z68" i="7"/>
  <c r="AC68" i="7"/>
  <c r="Y68" i="7"/>
  <c r="AA68" i="7"/>
  <c r="AB68" i="7"/>
  <c r="AE68" i="7"/>
  <c r="AD68" i="7"/>
  <c r="Z67" i="7"/>
  <c r="AC67" i="7"/>
  <c r="Y67" i="7"/>
  <c r="AA67" i="7"/>
  <c r="AB67" i="7"/>
  <c r="AE67" i="7"/>
  <c r="AD67" i="7"/>
  <c r="Z66" i="7"/>
  <c r="AC66" i="7"/>
  <c r="Y66" i="7"/>
  <c r="AA66" i="7"/>
  <c r="AB66" i="7"/>
  <c r="AE66" i="7"/>
  <c r="AD66" i="7"/>
  <c r="Z65" i="7"/>
  <c r="AC65" i="7"/>
  <c r="Y65" i="7"/>
  <c r="AA65" i="7"/>
  <c r="AB65" i="7"/>
  <c r="AE65" i="7"/>
  <c r="AD65" i="7"/>
  <c r="Z64" i="7"/>
  <c r="AC64" i="7"/>
  <c r="Y64" i="7"/>
  <c r="AA64" i="7"/>
  <c r="AB64" i="7"/>
  <c r="AE64" i="7"/>
  <c r="AD64" i="7"/>
  <c r="Z63" i="7"/>
  <c r="AC63" i="7"/>
  <c r="Y63" i="7"/>
  <c r="AA63" i="7"/>
  <c r="AB63" i="7"/>
  <c r="AE63" i="7"/>
  <c r="AD63" i="7"/>
  <c r="Z62" i="7"/>
  <c r="AC62" i="7"/>
  <c r="Y62" i="7"/>
  <c r="AA62" i="7"/>
  <c r="AB62" i="7"/>
  <c r="AE62" i="7"/>
  <c r="AD62" i="7"/>
  <c r="Z61" i="7"/>
  <c r="AC61" i="7"/>
  <c r="Y61" i="7"/>
  <c r="AA61" i="7"/>
  <c r="AB61" i="7"/>
  <c r="AE61" i="7"/>
  <c r="AD61" i="7"/>
  <c r="Z60" i="7"/>
  <c r="AC60" i="7"/>
  <c r="Y60" i="7"/>
  <c r="AA60" i="7"/>
  <c r="AB60" i="7"/>
  <c r="AE60" i="7"/>
  <c r="AD60" i="7"/>
  <c r="Z59" i="7"/>
  <c r="AC59" i="7"/>
  <c r="Y59" i="7"/>
  <c r="AA59" i="7"/>
  <c r="AB59" i="7"/>
  <c r="AE59" i="7"/>
  <c r="AD59" i="7"/>
  <c r="Z58" i="7"/>
  <c r="AC58" i="7"/>
  <c r="Y58" i="7"/>
  <c r="AA58" i="7"/>
  <c r="AB58" i="7"/>
  <c r="AE58" i="7"/>
  <c r="AD58" i="7"/>
  <c r="Z57" i="7"/>
  <c r="AC57" i="7"/>
  <c r="Y57" i="7"/>
  <c r="AA57" i="7"/>
  <c r="AB57" i="7"/>
  <c r="AE57" i="7"/>
  <c r="AD57" i="7"/>
  <c r="Z56" i="7"/>
  <c r="AC56" i="7"/>
  <c r="Y56" i="7"/>
  <c r="AA56" i="7"/>
  <c r="AB56" i="7"/>
  <c r="AE56" i="7"/>
  <c r="AD56" i="7"/>
  <c r="Z55" i="7"/>
  <c r="AC55" i="7"/>
  <c r="Y55" i="7"/>
  <c r="AA55" i="7"/>
  <c r="AB55" i="7"/>
  <c r="AE55" i="7"/>
  <c r="AD55" i="7"/>
  <c r="Z54" i="7"/>
  <c r="AC54" i="7"/>
  <c r="Y54" i="7"/>
  <c r="AA54" i="7"/>
  <c r="AB54" i="7"/>
  <c r="AE54" i="7"/>
  <c r="AD54" i="7"/>
  <c r="Z53" i="7"/>
  <c r="AC53" i="7"/>
  <c r="Y53" i="7"/>
  <c r="AA53" i="7"/>
  <c r="AB53" i="7"/>
  <c r="AE53" i="7"/>
  <c r="AD53" i="7"/>
  <c r="Z52" i="7"/>
  <c r="AC52" i="7"/>
  <c r="Y52" i="7"/>
  <c r="AA52" i="7"/>
  <c r="AB52" i="7"/>
  <c r="AE52" i="7"/>
  <c r="AD52" i="7"/>
  <c r="Z51" i="7"/>
  <c r="AC51" i="7"/>
  <c r="Y51" i="7"/>
  <c r="AA51" i="7"/>
  <c r="AB51" i="7"/>
  <c r="AE51" i="7"/>
  <c r="AD51" i="7"/>
  <c r="Z50" i="7"/>
  <c r="AC50" i="7"/>
  <c r="Y50" i="7"/>
  <c r="AA50" i="7"/>
  <c r="AB50" i="7"/>
  <c r="AE50" i="7"/>
  <c r="AD50" i="7"/>
  <c r="Z49" i="7"/>
  <c r="AC49" i="7"/>
  <c r="Y49" i="7"/>
  <c r="AA49" i="7"/>
  <c r="AB49" i="7"/>
  <c r="AE49" i="7"/>
  <c r="AD49" i="7"/>
  <c r="Z48" i="7"/>
  <c r="AC48" i="7"/>
  <c r="Y48" i="7"/>
  <c r="AA48" i="7"/>
  <c r="AB48" i="7"/>
  <c r="AE48" i="7"/>
  <c r="AD48" i="7"/>
  <c r="Z47" i="7"/>
  <c r="AC47" i="7"/>
  <c r="Y47" i="7"/>
  <c r="AA47" i="7"/>
  <c r="AB47" i="7"/>
  <c r="AE47" i="7"/>
  <c r="AD47" i="7"/>
  <c r="Z46" i="7"/>
  <c r="AC46" i="7"/>
  <c r="Y46" i="7"/>
  <c r="AA46" i="7"/>
  <c r="AB46" i="7"/>
  <c r="AE46" i="7"/>
  <c r="AD46" i="7"/>
  <c r="Z45" i="7"/>
  <c r="AC45" i="7"/>
  <c r="Y45" i="7"/>
  <c r="AA45" i="7"/>
  <c r="AB45" i="7"/>
  <c r="AE45" i="7"/>
  <c r="AD45" i="7"/>
  <c r="Z44" i="7"/>
  <c r="AC44" i="7"/>
  <c r="Y44" i="7"/>
  <c r="AA44" i="7"/>
  <c r="AB44" i="7"/>
  <c r="AE44" i="7"/>
  <c r="AD44" i="7"/>
  <c r="Z43" i="7"/>
  <c r="AC43" i="7"/>
  <c r="Y43" i="7"/>
  <c r="AA43" i="7"/>
  <c r="AB43" i="7"/>
  <c r="AE43" i="7"/>
  <c r="AD43" i="7"/>
  <c r="Z42" i="7"/>
  <c r="AC42" i="7"/>
  <c r="Y42" i="7"/>
  <c r="AA42" i="7"/>
  <c r="AB42" i="7"/>
  <c r="AE42" i="7"/>
  <c r="AD42" i="7"/>
  <c r="Z41" i="7"/>
  <c r="AC41" i="7"/>
  <c r="Y41" i="7"/>
  <c r="AA41" i="7"/>
  <c r="AB41" i="7"/>
  <c r="AE41" i="7"/>
  <c r="AD41" i="7"/>
  <c r="Z40" i="7"/>
  <c r="AC40" i="7"/>
  <c r="Y40" i="7"/>
  <c r="AA40" i="7"/>
  <c r="AB40" i="7"/>
  <c r="AE40" i="7"/>
  <c r="AD40" i="7"/>
  <c r="Z39" i="7"/>
  <c r="AC39" i="7"/>
  <c r="Y39" i="7"/>
  <c r="AA39" i="7"/>
  <c r="AB39" i="7"/>
  <c r="AE39" i="7"/>
  <c r="AD39" i="7"/>
  <c r="Z38" i="7"/>
  <c r="AC38" i="7"/>
  <c r="Y38" i="7"/>
  <c r="AA38" i="7"/>
  <c r="AB38" i="7"/>
  <c r="AE38" i="7"/>
  <c r="AD38" i="7"/>
  <c r="Z37" i="7"/>
  <c r="AC37" i="7"/>
  <c r="Y37" i="7"/>
  <c r="AA37" i="7"/>
  <c r="AB37" i="7"/>
  <c r="AE37" i="7"/>
  <c r="AD37" i="7"/>
  <c r="Z36" i="7"/>
  <c r="AC36" i="7"/>
  <c r="Y36" i="7"/>
  <c r="AA36" i="7"/>
  <c r="AB36" i="7"/>
  <c r="AE36" i="7"/>
  <c r="AD36" i="7"/>
  <c r="Z35" i="7"/>
  <c r="AC35" i="7"/>
  <c r="Y35" i="7"/>
  <c r="AA35" i="7"/>
  <c r="AB35" i="7"/>
  <c r="AE35" i="7"/>
  <c r="AD35" i="7"/>
  <c r="Z34" i="7"/>
  <c r="AC34" i="7"/>
  <c r="Y34" i="7"/>
  <c r="AA34" i="7"/>
  <c r="AB34" i="7"/>
  <c r="AE34" i="7"/>
  <c r="AD34" i="7"/>
  <c r="Z33" i="7"/>
  <c r="AC33" i="7"/>
  <c r="Y33" i="7"/>
  <c r="AA33" i="7"/>
  <c r="AB33" i="7"/>
  <c r="AE33" i="7"/>
  <c r="AD33" i="7"/>
  <c r="Z32" i="7"/>
  <c r="AC32" i="7"/>
  <c r="Y32" i="7"/>
  <c r="AA32" i="7"/>
  <c r="AB32" i="7"/>
  <c r="AE32" i="7"/>
  <c r="AD32" i="7"/>
  <c r="Z31" i="7"/>
  <c r="AC31" i="7"/>
  <c r="Y31" i="7"/>
  <c r="AA31" i="7"/>
  <c r="AB31" i="7"/>
  <c r="AE31" i="7"/>
  <c r="AD31" i="7"/>
  <c r="Z30" i="7"/>
  <c r="AC30" i="7"/>
  <c r="Y30" i="7"/>
  <c r="AA30" i="7"/>
  <c r="AB30" i="7"/>
  <c r="AE30" i="7"/>
  <c r="AD30" i="7"/>
  <c r="Z29" i="7"/>
  <c r="AC29" i="7"/>
  <c r="Y29" i="7"/>
  <c r="AA29" i="7"/>
  <c r="AB29" i="7"/>
  <c r="AE29" i="7"/>
  <c r="AD29" i="7"/>
  <c r="Z28" i="7"/>
  <c r="AC28" i="7"/>
  <c r="Y28" i="7"/>
  <c r="AA28" i="7"/>
  <c r="AB28" i="7"/>
  <c r="AE28" i="7"/>
  <c r="AD28" i="7"/>
  <c r="Z27" i="7"/>
  <c r="AC27" i="7"/>
  <c r="Y27" i="7"/>
  <c r="AA27" i="7"/>
  <c r="AB27" i="7"/>
  <c r="AE27" i="7"/>
  <c r="AD27" i="7"/>
  <c r="Z26" i="7"/>
  <c r="AC26" i="7"/>
  <c r="Y26" i="7"/>
  <c r="AA26" i="7"/>
  <c r="AB26" i="7"/>
  <c r="AE26" i="7"/>
  <c r="AD26" i="7"/>
  <c r="Z25" i="7"/>
  <c r="AC25" i="7"/>
  <c r="Y25" i="7"/>
  <c r="AA25" i="7"/>
  <c r="AB25" i="7"/>
  <c r="AE25" i="7"/>
  <c r="AD25" i="7"/>
  <c r="Z24" i="7"/>
  <c r="AC24" i="7"/>
  <c r="Y24" i="7"/>
  <c r="AA24" i="7"/>
  <c r="AB24" i="7"/>
  <c r="AE24" i="7"/>
  <c r="AD24" i="7"/>
  <c r="Z23" i="7"/>
  <c r="AC23" i="7"/>
  <c r="Y23" i="7"/>
  <c r="AA23" i="7"/>
  <c r="AB23" i="7"/>
  <c r="AE23" i="7"/>
  <c r="AD23" i="7"/>
  <c r="Z22" i="7"/>
  <c r="AC22" i="7"/>
  <c r="Y22" i="7"/>
  <c r="AA22" i="7"/>
  <c r="AB22" i="7"/>
  <c r="AE22" i="7"/>
  <c r="AD22" i="7"/>
  <c r="Z21" i="7"/>
  <c r="AC21" i="7"/>
  <c r="Y21" i="7"/>
  <c r="AA21" i="7"/>
  <c r="AB21" i="7"/>
  <c r="AE21" i="7"/>
  <c r="AD21" i="7"/>
  <c r="Z20" i="7"/>
  <c r="AC20" i="7"/>
  <c r="Y20" i="7"/>
  <c r="AA20" i="7"/>
  <c r="AB20" i="7"/>
  <c r="AE20" i="7"/>
  <c r="AD20" i="7"/>
  <c r="Z19" i="7"/>
  <c r="AC19" i="7"/>
  <c r="Y19" i="7"/>
  <c r="AA19" i="7"/>
  <c r="AB19" i="7"/>
  <c r="AE19" i="7"/>
  <c r="AD19" i="7"/>
  <c r="Z18" i="7"/>
  <c r="AC18" i="7"/>
  <c r="Y18" i="7"/>
  <c r="AA18" i="7"/>
  <c r="AB18" i="7"/>
  <c r="AE18" i="7"/>
  <c r="AD18" i="7"/>
  <c r="Z17" i="7"/>
  <c r="AC17" i="7"/>
  <c r="Y17" i="7"/>
  <c r="AA17" i="7"/>
  <c r="AB17" i="7"/>
  <c r="AE17" i="7"/>
  <c r="AD17" i="7"/>
  <c r="Z16" i="7"/>
  <c r="AC16" i="7"/>
  <c r="Y16" i="7"/>
  <c r="AA16" i="7"/>
  <c r="AB16" i="7"/>
  <c r="AE16" i="7"/>
  <c r="AD16" i="7"/>
  <c r="Z15" i="7"/>
  <c r="AC15" i="7"/>
  <c r="Y15" i="7"/>
  <c r="AA15" i="7"/>
  <c r="AB15" i="7"/>
  <c r="AE15" i="7"/>
  <c r="AD15" i="7"/>
  <c r="Z14" i="7"/>
  <c r="AC14" i="7"/>
  <c r="Y14" i="7"/>
  <c r="AA14" i="7"/>
  <c r="AB14" i="7"/>
  <c r="AE14" i="7"/>
  <c r="AD14" i="7"/>
  <c r="Z13" i="7"/>
  <c r="AC13" i="7"/>
  <c r="Y13" i="7"/>
  <c r="AA13" i="7"/>
  <c r="AB13" i="7"/>
  <c r="AE13" i="7"/>
  <c r="AD13" i="7"/>
  <c r="Z12" i="7"/>
  <c r="AC12" i="7"/>
  <c r="Y12" i="7"/>
  <c r="AA12" i="7"/>
  <c r="AB12" i="7"/>
  <c r="AE12" i="7"/>
  <c r="AD12" i="7"/>
  <c r="Z11" i="7"/>
  <c r="AC11" i="7"/>
  <c r="Y11" i="7"/>
  <c r="AA11" i="7"/>
  <c r="AB11" i="7"/>
  <c r="AE11" i="7"/>
  <c r="AD11" i="7"/>
  <c r="Z10" i="7"/>
  <c r="AC10" i="7"/>
  <c r="Y10" i="7"/>
  <c r="AA10" i="7"/>
  <c r="AB10" i="7"/>
  <c r="AE10" i="7"/>
  <c r="AD10" i="7"/>
  <c r="Z9" i="7"/>
  <c r="AC9" i="7"/>
  <c r="Y9" i="7"/>
  <c r="AA9" i="7"/>
  <c r="AB9" i="7"/>
  <c r="AE9" i="7"/>
  <c r="AD9" i="7"/>
  <c r="Z8" i="7"/>
  <c r="AC8" i="7"/>
  <c r="Y8" i="7"/>
  <c r="AA8" i="7"/>
  <c r="AB8" i="7"/>
  <c r="AE8" i="7"/>
  <c r="AD8" i="7"/>
  <c r="Z7" i="7"/>
  <c r="AC7" i="7"/>
  <c r="Y7" i="7"/>
  <c r="AA7" i="7"/>
  <c r="AB7" i="7"/>
  <c r="AE7" i="7"/>
  <c r="AD7" i="7"/>
  <c r="Z6" i="7"/>
  <c r="AC6" i="7"/>
  <c r="Y6" i="7"/>
  <c r="AA6" i="7"/>
  <c r="AB6" i="7"/>
  <c r="AE6" i="7"/>
  <c r="AD6" i="7"/>
  <c r="Z5" i="7"/>
  <c r="AC5" i="7"/>
  <c r="Y5" i="7"/>
  <c r="AA5" i="7"/>
  <c r="AB5" i="7"/>
  <c r="AE5" i="7"/>
  <c r="AD5" i="7"/>
  <c r="Z4" i="7"/>
  <c r="AC4" i="7"/>
  <c r="Y4" i="7"/>
  <c r="AA4" i="7"/>
  <c r="AB4" i="7"/>
  <c r="AE4" i="7"/>
  <c r="AD4" i="7"/>
  <c r="Z3" i="7"/>
  <c r="AC3" i="7"/>
  <c r="Y3" i="7"/>
  <c r="AA3" i="7"/>
  <c r="AB3" i="7"/>
  <c r="AE3" i="7"/>
  <c r="AD3" i="7"/>
  <c r="AE2" i="7"/>
  <c r="S363" i="7"/>
  <c r="V363" i="7"/>
  <c r="R363" i="7"/>
  <c r="T363" i="7"/>
  <c r="U363" i="7"/>
  <c r="X363" i="7"/>
  <c r="W363" i="7"/>
  <c r="S362" i="7"/>
  <c r="V362" i="7"/>
  <c r="R362" i="7"/>
  <c r="T362" i="7"/>
  <c r="U362" i="7"/>
  <c r="X362" i="7"/>
  <c r="W362" i="7"/>
  <c r="S361" i="7"/>
  <c r="V361" i="7"/>
  <c r="R361" i="7"/>
  <c r="T361" i="7"/>
  <c r="U361" i="7"/>
  <c r="X361" i="7"/>
  <c r="W361" i="7"/>
  <c r="S360" i="7"/>
  <c r="V360" i="7"/>
  <c r="R360" i="7"/>
  <c r="T360" i="7"/>
  <c r="U360" i="7"/>
  <c r="X360" i="7"/>
  <c r="W360" i="7"/>
  <c r="S359" i="7"/>
  <c r="V359" i="7"/>
  <c r="R359" i="7"/>
  <c r="T359" i="7"/>
  <c r="U359" i="7"/>
  <c r="X359" i="7"/>
  <c r="W359" i="7"/>
  <c r="S358" i="7"/>
  <c r="V358" i="7"/>
  <c r="R358" i="7"/>
  <c r="T358" i="7"/>
  <c r="U358" i="7"/>
  <c r="X358" i="7"/>
  <c r="W358" i="7"/>
  <c r="S357" i="7"/>
  <c r="V357" i="7"/>
  <c r="R357" i="7"/>
  <c r="T357" i="7"/>
  <c r="U357" i="7"/>
  <c r="X357" i="7"/>
  <c r="W357" i="7"/>
  <c r="S356" i="7"/>
  <c r="V356" i="7"/>
  <c r="R356" i="7"/>
  <c r="T356" i="7"/>
  <c r="U356" i="7"/>
  <c r="X356" i="7"/>
  <c r="W356" i="7"/>
  <c r="S355" i="7"/>
  <c r="V355" i="7"/>
  <c r="R355" i="7"/>
  <c r="T355" i="7"/>
  <c r="U355" i="7"/>
  <c r="X355" i="7"/>
  <c r="W355" i="7"/>
  <c r="S354" i="7"/>
  <c r="V354" i="7"/>
  <c r="R354" i="7"/>
  <c r="T354" i="7"/>
  <c r="U354" i="7"/>
  <c r="X354" i="7"/>
  <c r="W354" i="7"/>
  <c r="S353" i="7"/>
  <c r="V353" i="7"/>
  <c r="R353" i="7"/>
  <c r="T353" i="7"/>
  <c r="U353" i="7"/>
  <c r="X353" i="7"/>
  <c r="W353" i="7"/>
  <c r="S352" i="7"/>
  <c r="V352" i="7"/>
  <c r="R352" i="7"/>
  <c r="T352" i="7"/>
  <c r="U352" i="7"/>
  <c r="X352" i="7"/>
  <c r="W352" i="7"/>
  <c r="S351" i="7"/>
  <c r="V351" i="7"/>
  <c r="R351" i="7"/>
  <c r="T351" i="7"/>
  <c r="U351" i="7"/>
  <c r="X351" i="7"/>
  <c r="W351" i="7"/>
  <c r="S350" i="7"/>
  <c r="V350" i="7"/>
  <c r="R350" i="7"/>
  <c r="T350" i="7"/>
  <c r="U350" i="7"/>
  <c r="X350" i="7"/>
  <c r="W350" i="7"/>
  <c r="S349" i="7"/>
  <c r="V349" i="7"/>
  <c r="R349" i="7"/>
  <c r="T349" i="7"/>
  <c r="U349" i="7"/>
  <c r="X349" i="7"/>
  <c r="W349" i="7"/>
  <c r="S348" i="7"/>
  <c r="V348" i="7"/>
  <c r="R348" i="7"/>
  <c r="T348" i="7"/>
  <c r="U348" i="7"/>
  <c r="X348" i="7"/>
  <c r="W348" i="7"/>
  <c r="S347" i="7"/>
  <c r="V347" i="7"/>
  <c r="R347" i="7"/>
  <c r="T347" i="7"/>
  <c r="U347" i="7"/>
  <c r="X347" i="7"/>
  <c r="W347" i="7"/>
  <c r="S346" i="7"/>
  <c r="V346" i="7"/>
  <c r="R346" i="7"/>
  <c r="T346" i="7"/>
  <c r="U346" i="7"/>
  <c r="X346" i="7"/>
  <c r="W346" i="7"/>
  <c r="S345" i="7"/>
  <c r="V345" i="7"/>
  <c r="R345" i="7"/>
  <c r="T345" i="7"/>
  <c r="U345" i="7"/>
  <c r="X345" i="7"/>
  <c r="W345" i="7"/>
  <c r="S344" i="7"/>
  <c r="V344" i="7"/>
  <c r="R344" i="7"/>
  <c r="T344" i="7"/>
  <c r="U344" i="7"/>
  <c r="X344" i="7"/>
  <c r="W344" i="7"/>
  <c r="S343" i="7"/>
  <c r="V343" i="7"/>
  <c r="R343" i="7"/>
  <c r="T343" i="7"/>
  <c r="U343" i="7"/>
  <c r="X343" i="7"/>
  <c r="W343" i="7"/>
  <c r="S342" i="7"/>
  <c r="V342" i="7"/>
  <c r="R342" i="7"/>
  <c r="T342" i="7"/>
  <c r="U342" i="7"/>
  <c r="X342" i="7"/>
  <c r="W342" i="7"/>
  <c r="S341" i="7"/>
  <c r="V341" i="7"/>
  <c r="R341" i="7"/>
  <c r="T341" i="7"/>
  <c r="U341" i="7"/>
  <c r="X341" i="7"/>
  <c r="W341" i="7"/>
  <c r="S340" i="7"/>
  <c r="V340" i="7"/>
  <c r="R340" i="7"/>
  <c r="T340" i="7"/>
  <c r="U340" i="7"/>
  <c r="X340" i="7"/>
  <c r="W340" i="7"/>
  <c r="S339" i="7"/>
  <c r="V339" i="7"/>
  <c r="R339" i="7"/>
  <c r="T339" i="7"/>
  <c r="U339" i="7"/>
  <c r="X339" i="7"/>
  <c r="W339" i="7"/>
  <c r="S338" i="7"/>
  <c r="V338" i="7"/>
  <c r="R338" i="7"/>
  <c r="T338" i="7"/>
  <c r="U338" i="7"/>
  <c r="X338" i="7"/>
  <c r="W338" i="7"/>
  <c r="S337" i="7"/>
  <c r="V337" i="7"/>
  <c r="R337" i="7"/>
  <c r="T337" i="7"/>
  <c r="U337" i="7"/>
  <c r="X337" i="7"/>
  <c r="W337" i="7"/>
  <c r="S336" i="7"/>
  <c r="V336" i="7"/>
  <c r="R336" i="7"/>
  <c r="T336" i="7"/>
  <c r="U336" i="7"/>
  <c r="X336" i="7"/>
  <c r="W336" i="7"/>
  <c r="S335" i="7"/>
  <c r="V335" i="7"/>
  <c r="R335" i="7"/>
  <c r="T335" i="7"/>
  <c r="U335" i="7"/>
  <c r="X335" i="7"/>
  <c r="W335" i="7"/>
  <c r="S334" i="7"/>
  <c r="V334" i="7"/>
  <c r="R334" i="7"/>
  <c r="T334" i="7"/>
  <c r="U334" i="7"/>
  <c r="X334" i="7"/>
  <c r="W334" i="7"/>
  <c r="S333" i="7"/>
  <c r="V333" i="7"/>
  <c r="R333" i="7"/>
  <c r="T333" i="7"/>
  <c r="U333" i="7"/>
  <c r="X333" i="7"/>
  <c r="W333" i="7"/>
  <c r="S332" i="7"/>
  <c r="V332" i="7"/>
  <c r="R332" i="7"/>
  <c r="T332" i="7"/>
  <c r="U332" i="7"/>
  <c r="X332" i="7"/>
  <c r="W332" i="7"/>
  <c r="S331" i="7"/>
  <c r="V331" i="7"/>
  <c r="R331" i="7"/>
  <c r="T331" i="7"/>
  <c r="U331" i="7"/>
  <c r="X331" i="7"/>
  <c r="W331" i="7"/>
  <c r="S330" i="7"/>
  <c r="V330" i="7"/>
  <c r="R330" i="7"/>
  <c r="T330" i="7"/>
  <c r="U330" i="7"/>
  <c r="X330" i="7"/>
  <c r="W330" i="7"/>
  <c r="S329" i="7"/>
  <c r="V329" i="7"/>
  <c r="R329" i="7"/>
  <c r="T329" i="7"/>
  <c r="U329" i="7"/>
  <c r="X329" i="7"/>
  <c r="W329" i="7"/>
  <c r="S328" i="7"/>
  <c r="V328" i="7"/>
  <c r="R328" i="7"/>
  <c r="T328" i="7"/>
  <c r="U328" i="7"/>
  <c r="X328" i="7"/>
  <c r="W328" i="7"/>
  <c r="S327" i="7"/>
  <c r="V327" i="7"/>
  <c r="R327" i="7"/>
  <c r="T327" i="7"/>
  <c r="U327" i="7"/>
  <c r="X327" i="7"/>
  <c r="W327" i="7"/>
  <c r="S326" i="7"/>
  <c r="V326" i="7"/>
  <c r="R326" i="7"/>
  <c r="T326" i="7"/>
  <c r="U326" i="7"/>
  <c r="X326" i="7"/>
  <c r="W326" i="7"/>
  <c r="S325" i="7"/>
  <c r="V325" i="7"/>
  <c r="R325" i="7"/>
  <c r="T325" i="7"/>
  <c r="U325" i="7"/>
  <c r="X325" i="7"/>
  <c r="W325" i="7"/>
  <c r="S324" i="7"/>
  <c r="V324" i="7"/>
  <c r="R324" i="7"/>
  <c r="T324" i="7"/>
  <c r="U324" i="7"/>
  <c r="X324" i="7"/>
  <c r="W324" i="7"/>
  <c r="S323" i="7"/>
  <c r="V323" i="7"/>
  <c r="R323" i="7"/>
  <c r="T323" i="7"/>
  <c r="U323" i="7"/>
  <c r="X323" i="7"/>
  <c r="W323" i="7"/>
  <c r="S322" i="7"/>
  <c r="V322" i="7"/>
  <c r="R322" i="7"/>
  <c r="T322" i="7"/>
  <c r="U322" i="7"/>
  <c r="X322" i="7"/>
  <c r="W322" i="7"/>
  <c r="S321" i="7"/>
  <c r="V321" i="7"/>
  <c r="R321" i="7"/>
  <c r="T321" i="7"/>
  <c r="U321" i="7"/>
  <c r="X321" i="7"/>
  <c r="W321" i="7"/>
  <c r="S320" i="7"/>
  <c r="V320" i="7"/>
  <c r="R320" i="7"/>
  <c r="T320" i="7"/>
  <c r="U320" i="7"/>
  <c r="X320" i="7"/>
  <c r="W320" i="7"/>
  <c r="S319" i="7"/>
  <c r="V319" i="7"/>
  <c r="R319" i="7"/>
  <c r="T319" i="7"/>
  <c r="U319" i="7"/>
  <c r="X319" i="7"/>
  <c r="W319" i="7"/>
  <c r="S318" i="7"/>
  <c r="V318" i="7"/>
  <c r="R318" i="7"/>
  <c r="T318" i="7"/>
  <c r="U318" i="7"/>
  <c r="X318" i="7"/>
  <c r="W318" i="7"/>
  <c r="S317" i="7"/>
  <c r="V317" i="7"/>
  <c r="R317" i="7"/>
  <c r="T317" i="7"/>
  <c r="U317" i="7"/>
  <c r="X317" i="7"/>
  <c r="W317" i="7"/>
  <c r="S316" i="7"/>
  <c r="V316" i="7"/>
  <c r="R316" i="7"/>
  <c r="T316" i="7"/>
  <c r="U316" i="7"/>
  <c r="X316" i="7"/>
  <c r="W316" i="7"/>
  <c r="S315" i="7"/>
  <c r="V315" i="7"/>
  <c r="R315" i="7"/>
  <c r="T315" i="7"/>
  <c r="U315" i="7"/>
  <c r="X315" i="7"/>
  <c r="W315" i="7"/>
  <c r="S314" i="7"/>
  <c r="V314" i="7"/>
  <c r="R314" i="7"/>
  <c r="T314" i="7"/>
  <c r="U314" i="7"/>
  <c r="X314" i="7"/>
  <c r="W314" i="7"/>
  <c r="S313" i="7"/>
  <c r="V313" i="7"/>
  <c r="R313" i="7"/>
  <c r="T313" i="7"/>
  <c r="U313" i="7"/>
  <c r="X313" i="7"/>
  <c r="W313" i="7"/>
  <c r="S312" i="7"/>
  <c r="V312" i="7"/>
  <c r="R312" i="7"/>
  <c r="T312" i="7"/>
  <c r="U312" i="7"/>
  <c r="X312" i="7"/>
  <c r="W312" i="7"/>
  <c r="S311" i="7"/>
  <c r="V311" i="7"/>
  <c r="R311" i="7"/>
  <c r="T311" i="7"/>
  <c r="U311" i="7"/>
  <c r="X311" i="7"/>
  <c r="W311" i="7"/>
  <c r="S310" i="7"/>
  <c r="V310" i="7"/>
  <c r="R310" i="7"/>
  <c r="T310" i="7"/>
  <c r="U310" i="7"/>
  <c r="X310" i="7"/>
  <c r="W310" i="7"/>
  <c r="S309" i="7"/>
  <c r="V309" i="7"/>
  <c r="R309" i="7"/>
  <c r="T309" i="7"/>
  <c r="U309" i="7"/>
  <c r="X309" i="7"/>
  <c r="W309" i="7"/>
  <c r="S308" i="7"/>
  <c r="V308" i="7"/>
  <c r="R308" i="7"/>
  <c r="T308" i="7"/>
  <c r="U308" i="7"/>
  <c r="X308" i="7"/>
  <c r="W308" i="7"/>
  <c r="S307" i="7"/>
  <c r="V307" i="7"/>
  <c r="R307" i="7"/>
  <c r="T307" i="7"/>
  <c r="U307" i="7"/>
  <c r="X307" i="7"/>
  <c r="W307" i="7"/>
  <c r="S306" i="7"/>
  <c r="V306" i="7"/>
  <c r="R306" i="7"/>
  <c r="T306" i="7"/>
  <c r="U306" i="7"/>
  <c r="X306" i="7"/>
  <c r="W306" i="7"/>
  <c r="S305" i="7"/>
  <c r="V305" i="7"/>
  <c r="R305" i="7"/>
  <c r="T305" i="7"/>
  <c r="U305" i="7"/>
  <c r="X305" i="7"/>
  <c r="W305" i="7"/>
  <c r="S304" i="7"/>
  <c r="V304" i="7"/>
  <c r="R304" i="7"/>
  <c r="T304" i="7"/>
  <c r="U304" i="7"/>
  <c r="X304" i="7"/>
  <c r="W304" i="7"/>
  <c r="S303" i="7"/>
  <c r="V303" i="7"/>
  <c r="R303" i="7"/>
  <c r="T303" i="7"/>
  <c r="U303" i="7"/>
  <c r="X303" i="7"/>
  <c r="W303" i="7"/>
  <c r="S302" i="7"/>
  <c r="V302" i="7"/>
  <c r="R302" i="7"/>
  <c r="T302" i="7"/>
  <c r="U302" i="7"/>
  <c r="X302" i="7"/>
  <c r="W302" i="7"/>
  <c r="S301" i="7"/>
  <c r="V301" i="7"/>
  <c r="R301" i="7"/>
  <c r="T301" i="7"/>
  <c r="U301" i="7"/>
  <c r="X301" i="7"/>
  <c r="W301" i="7"/>
  <c r="S300" i="7"/>
  <c r="V300" i="7"/>
  <c r="R300" i="7"/>
  <c r="T300" i="7"/>
  <c r="U300" i="7"/>
  <c r="X300" i="7"/>
  <c r="W300" i="7"/>
  <c r="S299" i="7"/>
  <c r="V299" i="7"/>
  <c r="R299" i="7"/>
  <c r="T299" i="7"/>
  <c r="U299" i="7"/>
  <c r="X299" i="7"/>
  <c r="W299" i="7"/>
  <c r="S298" i="7"/>
  <c r="V298" i="7"/>
  <c r="R298" i="7"/>
  <c r="T298" i="7"/>
  <c r="U298" i="7"/>
  <c r="X298" i="7"/>
  <c r="W298" i="7"/>
  <c r="S297" i="7"/>
  <c r="V297" i="7"/>
  <c r="R297" i="7"/>
  <c r="T297" i="7"/>
  <c r="U297" i="7"/>
  <c r="X297" i="7"/>
  <c r="W297" i="7"/>
  <c r="S296" i="7"/>
  <c r="V296" i="7"/>
  <c r="R296" i="7"/>
  <c r="T296" i="7"/>
  <c r="U296" i="7"/>
  <c r="X296" i="7"/>
  <c r="W296" i="7"/>
  <c r="S295" i="7"/>
  <c r="V295" i="7"/>
  <c r="R295" i="7"/>
  <c r="T295" i="7"/>
  <c r="U295" i="7"/>
  <c r="X295" i="7"/>
  <c r="W295" i="7"/>
  <c r="S294" i="7"/>
  <c r="V294" i="7"/>
  <c r="R294" i="7"/>
  <c r="T294" i="7"/>
  <c r="U294" i="7"/>
  <c r="X294" i="7"/>
  <c r="W294" i="7"/>
  <c r="S293" i="7"/>
  <c r="V293" i="7"/>
  <c r="R293" i="7"/>
  <c r="T293" i="7"/>
  <c r="U293" i="7"/>
  <c r="X293" i="7"/>
  <c r="W293" i="7"/>
  <c r="S292" i="7"/>
  <c r="V292" i="7"/>
  <c r="R292" i="7"/>
  <c r="T292" i="7"/>
  <c r="U292" i="7"/>
  <c r="X292" i="7"/>
  <c r="W292" i="7"/>
  <c r="S291" i="7"/>
  <c r="V291" i="7"/>
  <c r="R291" i="7"/>
  <c r="T291" i="7"/>
  <c r="U291" i="7"/>
  <c r="X291" i="7"/>
  <c r="W291" i="7"/>
  <c r="S290" i="7"/>
  <c r="V290" i="7"/>
  <c r="R290" i="7"/>
  <c r="T290" i="7"/>
  <c r="U290" i="7"/>
  <c r="X290" i="7"/>
  <c r="W290" i="7"/>
  <c r="S289" i="7"/>
  <c r="V289" i="7"/>
  <c r="R289" i="7"/>
  <c r="T289" i="7"/>
  <c r="U289" i="7"/>
  <c r="X289" i="7"/>
  <c r="W289" i="7"/>
  <c r="S288" i="7"/>
  <c r="V288" i="7"/>
  <c r="R288" i="7"/>
  <c r="T288" i="7"/>
  <c r="U288" i="7"/>
  <c r="X288" i="7"/>
  <c r="W288" i="7"/>
  <c r="S287" i="7"/>
  <c r="V287" i="7"/>
  <c r="R287" i="7"/>
  <c r="T287" i="7"/>
  <c r="U287" i="7"/>
  <c r="X287" i="7"/>
  <c r="W287" i="7"/>
  <c r="S286" i="7"/>
  <c r="V286" i="7"/>
  <c r="R286" i="7"/>
  <c r="T286" i="7"/>
  <c r="U286" i="7"/>
  <c r="X286" i="7"/>
  <c r="W286" i="7"/>
  <c r="S285" i="7"/>
  <c r="V285" i="7"/>
  <c r="R285" i="7"/>
  <c r="T285" i="7"/>
  <c r="U285" i="7"/>
  <c r="X285" i="7"/>
  <c r="W285" i="7"/>
  <c r="S284" i="7"/>
  <c r="V284" i="7"/>
  <c r="R284" i="7"/>
  <c r="T284" i="7"/>
  <c r="U284" i="7"/>
  <c r="X284" i="7"/>
  <c r="W284" i="7"/>
  <c r="S283" i="7"/>
  <c r="V283" i="7"/>
  <c r="R283" i="7"/>
  <c r="T283" i="7"/>
  <c r="U283" i="7"/>
  <c r="X283" i="7"/>
  <c r="W283" i="7"/>
  <c r="S282" i="7"/>
  <c r="V282" i="7"/>
  <c r="R282" i="7"/>
  <c r="T282" i="7"/>
  <c r="U282" i="7"/>
  <c r="X282" i="7"/>
  <c r="W282" i="7"/>
  <c r="S281" i="7"/>
  <c r="V281" i="7"/>
  <c r="R281" i="7"/>
  <c r="T281" i="7"/>
  <c r="U281" i="7"/>
  <c r="X281" i="7"/>
  <c r="W281" i="7"/>
  <c r="S280" i="7"/>
  <c r="V280" i="7"/>
  <c r="R280" i="7"/>
  <c r="T280" i="7"/>
  <c r="U280" i="7"/>
  <c r="X280" i="7"/>
  <c r="W280" i="7"/>
  <c r="S279" i="7"/>
  <c r="V279" i="7"/>
  <c r="R279" i="7"/>
  <c r="T279" i="7"/>
  <c r="U279" i="7"/>
  <c r="X279" i="7"/>
  <c r="W279" i="7"/>
  <c r="S278" i="7"/>
  <c r="V278" i="7"/>
  <c r="R278" i="7"/>
  <c r="T278" i="7"/>
  <c r="U278" i="7"/>
  <c r="X278" i="7"/>
  <c r="W278" i="7"/>
  <c r="S277" i="7"/>
  <c r="V277" i="7"/>
  <c r="R277" i="7"/>
  <c r="T277" i="7"/>
  <c r="U277" i="7"/>
  <c r="X277" i="7"/>
  <c r="W277" i="7"/>
  <c r="S276" i="7"/>
  <c r="V276" i="7"/>
  <c r="R276" i="7"/>
  <c r="T276" i="7"/>
  <c r="U276" i="7"/>
  <c r="X276" i="7"/>
  <c r="W276" i="7"/>
  <c r="S275" i="7"/>
  <c r="V275" i="7"/>
  <c r="R275" i="7"/>
  <c r="T275" i="7"/>
  <c r="U275" i="7"/>
  <c r="X275" i="7"/>
  <c r="W275" i="7"/>
  <c r="S274" i="7"/>
  <c r="V274" i="7"/>
  <c r="R274" i="7"/>
  <c r="T274" i="7"/>
  <c r="U274" i="7"/>
  <c r="X274" i="7"/>
  <c r="W274" i="7"/>
  <c r="S273" i="7"/>
  <c r="V273" i="7"/>
  <c r="R273" i="7"/>
  <c r="T273" i="7"/>
  <c r="U273" i="7"/>
  <c r="X273" i="7"/>
  <c r="W273" i="7"/>
  <c r="S272" i="7"/>
  <c r="V272" i="7"/>
  <c r="R272" i="7"/>
  <c r="T272" i="7"/>
  <c r="U272" i="7"/>
  <c r="X272" i="7"/>
  <c r="W272" i="7"/>
  <c r="S271" i="7"/>
  <c r="V271" i="7"/>
  <c r="R271" i="7"/>
  <c r="T271" i="7"/>
  <c r="U271" i="7"/>
  <c r="X271" i="7"/>
  <c r="W271" i="7"/>
  <c r="S270" i="7"/>
  <c r="V270" i="7"/>
  <c r="R270" i="7"/>
  <c r="T270" i="7"/>
  <c r="U270" i="7"/>
  <c r="X270" i="7"/>
  <c r="W270" i="7"/>
  <c r="S269" i="7"/>
  <c r="V269" i="7"/>
  <c r="R269" i="7"/>
  <c r="T269" i="7"/>
  <c r="U269" i="7"/>
  <c r="X269" i="7"/>
  <c r="W269" i="7"/>
  <c r="S268" i="7"/>
  <c r="V268" i="7"/>
  <c r="R268" i="7"/>
  <c r="T268" i="7"/>
  <c r="U268" i="7"/>
  <c r="X268" i="7"/>
  <c r="W268" i="7"/>
  <c r="S267" i="7"/>
  <c r="V267" i="7"/>
  <c r="R267" i="7"/>
  <c r="T267" i="7"/>
  <c r="U267" i="7"/>
  <c r="X267" i="7"/>
  <c r="W267" i="7"/>
  <c r="S266" i="7"/>
  <c r="V266" i="7"/>
  <c r="R266" i="7"/>
  <c r="T266" i="7"/>
  <c r="U266" i="7"/>
  <c r="X266" i="7"/>
  <c r="W266" i="7"/>
  <c r="S265" i="7"/>
  <c r="V265" i="7"/>
  <c r="R265" i="7"/>
  <c r="T265" i="7"/>
  <c r="U265" i="7"/>
  <c r="X265" i="7"/>
  <c r="W265" i="7"/>
  <c r="S264" i="7"/>
  <c r="V264" i="7"/>
  <c r="R264" i="7"/>
  <c r="T264" i="7"/>
  <c r="U264" i="7"/>
  <c r="X264" i="7"/>
  <c r="W264" i="7"/>
  <c r="S263" i="7"/>
  <c r="V263" i="7"/>
  <c r="R263" i="7"/>
  <c r="T263" i="7"/>
  <c r="U263" i="7"/>
  <c r="X263" i="7"/>
  <c r="W263" i="7"/>
  <c r="S262" i="7"/>
  <c r="V262" i="7"/>
  <c r="R262" i="7"/>
  <c r="T262" i="7"/>
  <c r="U262" i="7"/>
  <c r="X262" i="7"/>
  <c r="W262" i="7"/>
  <c r="S261" i="7"/>
  <c r="V261" i="7"/>
  <c r="R261" i="7"/>
  <c r="T261" i="7"/>
  <c r="U261" i="7"/>
  <c r="X261" i="7"/>
  <c r="W261" i="7"/>
  <c r="S260" i="7"/>
  <c r="V260" i="7"/>
  <c r="R260" i="7"/>
  <c r="T260" i="7"/>
  <c r="U260" i="7"/>
  <c r="X260" i="7"/>
  <c r="W260" i="7"/>
  <c r="S259" i="7"/>
  <c r="V259" i="7"/>
  <c r="R259" i="7"/>
  <c r="T259" i="7"/>
  <c r="U259" i="7"/>
  <c r="X259" i="7"/>
  <c r="W259" i="7"/>
  <c r="S258" i="7"/>
  <c r="V258" i="7"/>
  <c r="R258" i="7"/>
  <c r="T258" i="7"/>
  <c r="U258" i="7"/>
  <c r="X258" i="7"/>
  <c r="W258" i="7"/>
  <c r="S257" i="7"/>
  <c r="V257" i="7"/>
  <c r="R257" i="7"/>
  <c r="T257" i="7"/>
  <c r="U257" i="7"/>
  <c r="X257" i="7"/>
  <c r="W257" i="7"/>
  <c r="S256" i="7"/>
  <c r="V256" i="7"/>
  <c r="R256" i="7"/>
  <c r="T256" i="7"/>
  <c r="U256" i="7"/>
  <c r="X256" i="7"/>
  <c r="W256" i="7"/>
  <c r="S255" i="7"/>
  <c r="V255" i="7"/>
  <c r="R255" i="7"/>
  <c r="T255" i="7"/>
  <c r="U255" i="7"/>
  <c r="X255" i="7"/>
  <c r="W255" i="7"/>
  <c r="S254" i="7"/>
  <c r="V254" i="7"/>
  <c r="R254" i="7"/>
  <c r="T254" i="7"/>
  <c r="U254" i="7"/>
  <c r="X254" i="7"/>
  <c r="W254" i="7"/>
  <c r="S253" i="7"/>
  <c r="V253" i="7"/>
  <c r="R253" i="7"/>
  <c r="T253" i="7"/>
  <c r="U253" i="7"/>
  <c r="X253" i="7"/>
  <c r="W253" i="7"/>
  <c r="S252" i="7"/>
  <c r="V252" i="7"/>
  <c r="R252" i="7"/>
  <c r="T252" i="7"/>
  <c r="U252" i="7"/>
  <c r="X252" i="7"/>
  <c r="W252" i="7"/>
  <c r="S251" i="7"/>
  <c r="V251" i="7"/>
  <c r="R251" i="7"/>
  <c r="T251" i="7"/>
  <c r="U251" i="7"/>
  <c r="X251" i="7"/>
  <c r="W251" i="7"/>
  <c r="S250" i="7"/>
  <c r="V250" i="7"/>
  <c r="R250" i="7"/>
  <c r="T250" i="7"/>
  <c r="U250" i="7"/>
  <c r="X250" i="7"/>
  <c r="W250" i="7"/>
  <c r="S249" i="7"/>
  <c r="V249" i="7"/>
  <c r="R249" i="7"/>
  <c r="T249" i="7"/>
  <c r="U249" i="7"/>
  <c r="X249" i="7"/>
  <c r="W249" i="7"/>
  <c r="S248" i="7"/>
  <c r="V248" i="7"/>
  <c r="R248" i="7"/>
  <c r="T248" i="7"/>
  <c r="U248" i="7"/>
  <c r="X248" i="7"/>
  <c r="W248" i="7"/>
  <c r="S247" i="7"/>
  <c r="V247" i="7"/>
  <c r="R247" i="7"/>
  <c r="T247" i="7"/>
  <c r="U247" i="7"/>
  <c r="X247" i="7"/>
  <c r="W247" i="7"/>
  <c r="S246" i="7"/>
  <c r="V246" i="7"/>
  <c r="R246" i="7"/>
  <c r="T246" i="7"/>
  <c r="U246" i="7"/>
  <c r="X246" i="7"/>
  <c r="W246" i="7"/>
  <c r="S245" i="7"/>
  <c r="V245" i="7"/>
  <c r="R245" i="7"/>
  <c r="T245" i="7"/>
  <c r="U245" i="7"/>
  <c r="X245" i="7"/>
  <c r="W245" i="7"/>
  <c r="S244" i="7"/>
  <c r="V244" i="7"/>
  <c r="R244" i="7"/>
  <c r="T244" i="7"/>
  <c r="U244" i="7"/>
  <c r="X244" i="7"/>
  <c r="W244" i="7"/>
  <c r="S243" i="7"/>
  <c r="V243" i="7"/>
  <c r="R243" i="7"/>
  <c r="T243" i="7"/>
  <c r="U243" i="7"/>
  <c r="X243" i="7"/>
  <c r="W243" i="7"/>
  <c r="S242" i="7"/>
  <c r="V242" i="7"/>
  <c r="R242" i="7"/>
  <c r="T242" i="7"/>
  <c r="U242" i="7"/>
  <c r="X242" i="7"/>
  <c r="W242" i="7"/>
  <c r="S241" i="7"/>
  <c r="V241" i="7"/>
  <c r="R241" i="7"/>
  <c r="T241" i="7"/>
  <c r="U241" i="7"/>
  <c r="X241" i="7"/>
  <c r="W241" i="7"/>
  <c r="S240" i="7"/>
  <c r="V240" i="7"/>
  <c r="R240" i="7"/>
  <c r="T240" i="7"/>
  <c r="U240" i="7"/>
  <c r="X240" i="7"/>
  <c r="W240" i="7"/>
  <c r="S239" i="7"/>
  <c r="V239" i="7"/>
  <c r="R239" i="7"/>
  <c r="T239" i="7"/>
  <c r="U239" i="7"/>
  <c r="X239" i="7"/>
  <c r="W239" i="7"/>
  <c r="S238" i="7"/>
  <c r="V238" i="7"/>
  <c r="R238" i="7"/>
  <c r="T238" i="7"/>
  <c r="U238" i="7"/>
  <c r="X238" i="7"/>
  <c r="W238" i="7"/>
  <c r="S237" i="7"/>
  <c r="V237" i="7"/>
  <c r="R237" i="7"/>
  <c r="T237" i="7"/>
  <c r="U237" i="7"/>
  <c r="X237" i="7"/>
  <c r="W237" i="7"/>
  <c r="S236" i="7"/>
  <c r="V236" i="7"/>
  <c r="R236" i="7"/>
  <c r="T236" i="7"/>
  <c r="U236" i="7"/>
  <c r="X236" i="7"/>
  <c r="W236" i="7"/>
  <c r="S235" i="7"/>
  <c r="V235" i="7"/>
  <c r="R235" i="7"/>
  <c r="T235" i="7"/>
  <c r="U235" i="7"/>
  <c r="X235" i="7"/>
  <c r="W235" i="7"/>
  <c r="S234" i="7"/>
  <c r="V234" i="7"/>
  <c r="R234" i="7"/>
  <c r="T234" i="7"/>
  <c r="U234" i="7"/>
  <c r="X234" i="7"/>
  <c r="W234" i="7"/>
  <c r="S233" i="7"/>
  <c r="V233" i="7"/>
  <c r="R233" i="7"/>
  <c r="T233" i="7"/>
  <c r="U233" i="7"/>
  <c r="X233" i="7"/>
  <c r="W233" i="7"/>
  <c r="S232" i="7"/>
  <c r="V232" i="7"/>
  <c r="R232" i="7"/>
  <c r="T232" i="7"/>
  <c r="U232" i="7"/>
  <c r="X232" i="7"/>
  <c r="W232" i="7"/>
  <c r="S231" i="7"/>
  <c r="V231" i="7"/>
  <c r="R231" i="7"/>
  <c r="T231" i="7"/>
  <c r="U231" i="7"/>
  <c r="X231" i="7"/>
  <c r="W231" i="7"/>
  <c r="S230" i="7"/>
  <c r="V230" i="7"/>
  <c r="R230" i="7"/>
  <c r="T230" i="7"/>
  <c r="U230" i="7"/>
  <c r="X230" i="7"/>
  <c r="W230" i="7"/>
  <c r="S229" i="7"/>
  <c r="V229" i="7"/>
  <c r="R229" i="7"/>
  <c r="T229" i="7"/>
  <c r="U229" i="7"/>
  <c r="X229" i="7"/>
  <c r="W229" i="7"/>
  <c r="S228" i="7"/>
  <c r="V228" i="7"/>
  <c r="R228" i="7"/>
  <c r="T228" i="7"/>
  <c r="U228" i="7"/>
  <c r="X228" i="7"/>
  <c r="W228" i="7"/>
  <c r="S227" i="7"/>
  <c r="V227" i="7"/>
  <c r="R227" i="7"/>
  <c r="T227" i="7"/>
  <c r="U227" i="7"/>
  <c r="X227" i="7"/>
  <c r="W227" i="7"/>
  <c r="S226" i="7"/>
  <c r="V226" i="7"/>
  <c r="R226" i="7"/>
  <c r="T226" i="7"/>
  <c r="U226" i="7"/>
  <c r="X226" i="7"/>
  <c r="W226" i="7"/>
  <c r="S225" i="7"/>
  <c r="V225" i="7"/>
  <c r="R225" i="7"/>
  <c r="T225" i="7"/>
  <c r="U225" i="7"/>
  <c r="X225" i="7"/>
  <c r="W225" i="7"/>
  <c r="S224" i="7"/>
  <c r="V224" i="7"/>
  <c r="R224" i="7"/>
  <c r="T224" i="7"/>
  <c r="U224" i="7"/>
  <c r="X224" i="7"/>
  <c r="W224" i="7"/>
  <c r="S223" i="7"/>
  <c r="V223" i="7"/>
  <c r="R223" i="7"/>
  <c r="T223" i="7"/>
  <c r="U223" i="7"/>
  <c r="X223" i="7"/>
  <c r="W223" i="7"/>
  <c r="S222" i="7"/>
  <c r="V222" i="7"/>
  <c r="R222" i="7"/>
  <c r="T222" i="7"/>
  <c r="U222" i="7"/>
  <c r="X222" i="7"/>
  <c r="W222" i="7"/>
  <c r="S221" i="7"/>
  <c r="V221" i="7"/>
  <c r="R221" i="7"/>
  <c r="T221" i="7"/>
  <c r="U221" i="7"/>
  <c r="X221" i="7"/>
  <c r="W221" i="7"/>
  <c r="S220" i="7"/>
  <c r="V220" i="7"/>
  <c r="R220" i="7"/>
  <c r="T220" i="7"/>
  <c r="U220" i="7"/>
  <c r="X220" i="7"/>
  <c r="W220" i="7"/>
  <c r="S219" i="7"/>
  <c r="V219" i="7"/>
  <c r="R219" i="7"/>
  <c r="T219" i="7"/>
  <c r="U219" i="7"/>
  <c r="X219" i="7"/>
  <c r="W219" i="7"/>
  <c r="S218" i="7"/>
  <c r="V218" i="7"/>
  <c r="R218" i="7"/>
  <c r="T218" i="7"/>
  <c r="U218" i="7"/>
  <c r="X218" i="7"/>
  <c r="W218" i="7"/>
  <c r="S217" i="7"/>
  <c r="V217" i="7"/>
  <c r="R217" i="7"/>
  <c r="T217" i="7"/>
  <c r="U217" i="7"/>
  <c r="X217" i="7"/>
  <c r="W217" i="7"/>
  <c r="S216" i="7"/>
  <c r="V216" i="7"/>
  <c r="R216" i="7"/>
  <c r="T216" i="7"/>
  <c r="U216" i="7"/>
  <c r="X216" i="7"/>
  <c r="W216" i="7"/>
  <c r="S215" i="7"/>
  <c r="V215" i="7"/>
  <c r="R215" i="7"/>
  <c r="T215" i="7"/>
  <c r="U215" i="7"/>
  <c r="X215" i="7"/>
  <c r="W215" i="7"/>
  <c r="S214" i="7"/>
  <c r="V214" i="7"/>
  <c r="R214" i="7"/>
  <c r="T214" i="7"/>
  <c r="U214" i="7"/>
  <c r="X214" i="7"/>
  <c r="W214" i="7"/>
  <c r="S213" i="7"/>
  <c r="V213" i="7"/>
  <c r="R213" i="7"/>
  <c r="T213" i="7"/>
  <c r="U213" i="7"/>
  <c r="X213" i="7"/>
  <c r="W213" i="7"/>
  <c r="S212" i="7"/>
  <c r="V212" i="7"/>
  <c r="R212" i="7"/>
  <c r="T212" i="7"/>
  <c r="U212" i="7"/>
  <c r="X212" i="7"/>
  <c r="W212" i="7"/>
  <c r="S211" i="7"/>
  <c r="V211" i="7"/>
  <c r="R211" i="7"/>
  <c r="T211" i="7"/>
  <c r="U211" i="7"/>
  <c r="X211" i="7"/>
  <c r="W211" i="7"/>
  <c r="S210" i="7"/>
  <c r="V210" i="7"/>
  <c r="R210" i="7"/>
  <c r="T210" i="7"/>
  <c r="U210" i="7"/>
  <c r="X210" i="7"/>
  <c r="W210" i="7"/>
  <c r="S209" i="7"/>
  <c r="V209" i="7"/>
  <c r="R209" i="7"/>
  <c r="T209" i="7"/>
  <c r="U209" i="7"/>
  <c r="X209" i="7"/>
  <c r="W209" i="7"/>
  <c r="S208" i="7"/>
  <c r="V208" i="7"/>
  <c r="R208" i="7"/>
  <c r="T208" i="7"/>
  <c r="U208" i="7"/>
  <c r="X208" i="7"/>
  <c r="W208" i="7"/>
  <c r="S207" i="7"/>
  <c r="V207" i="7"/>
  <c r="R207" i="7"/>
  <c r="T207" i="7"/>
  <c r="U207" i="7"/>
  <c r="X207" i="7"/>
  <c r="W207" i="7"/>
  <c r="S206" i="7"/>
  <c r="V206" i="7"/>
  <c r="R206" i="7"/>
  <c r="T206" i="7"/>
  <c r="U206" i="7"/>
  <c r="X206" i="7"/>
  <c r="W206" i="7"/>
  <c r="S205" i="7"/>
  <c r="V205" i="7"/>
  <c r="R205" i="7"/>
  <c r="T205" i="7"/>
  <c r="U205" i="7"/>
  <c r="X205" i="7"/>
  <c r="W205" i="7"/>
  <c r="S204" i="7"/>
  <c r="V204" i="7"/>
  <c r="R204" i="7"/>
  <c r="T204" i="7"/>
  <c r="U204" i="7"/>
  <c r="X204" i="7"/>
  <c r="W204" i="7"/>
  <c r="S203" i="7"/>
  <c r="V203" i="7"/>
  <c r="R203" i="7"/>
  <c r="T203" i="7"/>
  <c r="U203" i="7"/>
  <c r="X203" i="7"/>
  <c r="W203" i="7"/>
  <c r="S202" i="7"/>
  <c r="V202" i="7"/>
  <c r="R202" i="7"/>
  <c r="T202" i="7"/>
  <c r="U202" i="7"/>
  <c r="X202" i="7"/>
  <c r="W202" i="7"/>
  <c r="S201" i="7"/>
  <c r="V201" i="7"/>
  <c r="R201" i="7"/>
  <c r="T201" i="7"/>
  <c r="U201" i="7"/>
  <c r="X201" i="7"/>
  <c r="W201" i="7"/>
  <c r="S200" i="7"/>
  <c r="V200" i="7"/>
  <c r="R200" i="7"/>
  <c r="T200" i="7"/>
  <c r="U200" i="7"/>
  <c r="X200" i="7"/>
  <c r="W200" i="7"/>
  <c r="S199" i="7"/>
  <c r="V199" i="7"/>
  <c r="R199" i="7"/>
  <c r="T199" i="7"/>
  <c r="U199" i="7"/>
  <c r="X199" i="7"/>
  <c r="W199" i="7"/>
  <c r="S198" i="7"/>
  <c r="V198" i="7"/>
  <c r="R198" i="7"/>
  <c r="T198" i="7"/>
  <c r="U198" i="7"/>
  <c r="X198" i="7"/>
  <c r="W198" i="7"/>
  <c r="S197" i="7"/>
  <c r="V197" i="7"/>
  <c r="R197" i="7"/>
  <c r="T197" i="7"/>
  <c r="U197" i="7"/>
  <c r="X197" i="7"/>
  <c r="W197" i="7"/>
  <c r="S196" i="7"/>
  <c r="V196" i="7"/>
  <c r="R196" i="7"/>
  <c r="T196" i="7"/>
  <c r="U196" i="7"/>
  <c r="X196" i="7"/>
  <c r="W196" i="7"/>
  <c r="S195" i="7"/>
  <c r="V195" i="7"/>
  <c r="R195" i="7"/>
  <c r="T195" i="7"/>
  <c r="U195" i="7"/>
  <c r="X195" i="7"/>
  <c r="W195" i="7"/>
  <c r="S194" i="7"/>
  <c r="V194" i="7"/>
  <c r="R194" i="7"/>
  <c r="T194" i="7"/>
  <c r="U194" i="7"/>
  <c r="X194" i="7"/>
  <c r="W194" i="7"/>
  <c r="S193" i="7"/>
  <c r="V193" i="7"/>
  <c r="R193" i="7"/>
  <c r="T193" i="7"/>
  <c r="U193" i="7"/>
  <c r="X193" i="7"/>
  <c r="W193" i="7"/>
  <c r="S192" i="7"/>
  <c r="V192" i="7"/>
  <c r="R192" i="7"/>
  <c r="T192" i="7"/>
  <c r="U192" i="7"/>
  <c r="X192" i="7"/>
  <c r="W192" i="7"/>
  <c r="S191" i="7"/>
  <c r="V191" i="7"/>
  <c r="R191" i="7"/>
  <c r="T191" i="7"/>
  <c r="U191" i="7"/>
  <c r="X191" i="7"/>
  <c r="W191" i="7"/>
  <c r="S190" i="7"/>
  <c r="V190" i="7"/>
  <c r="R190" i="7"/>
  <c r="T190" i="7"/>
  <c r="U190" i="7"/>
  <c r="X190" i="7"/>
  <c r="W190" i="7"/>
  <c r="S189" i="7"/>
  <c r="V189" i="7"/>
  <c r="R189" i="7"/>
  <c r="T189" i="7"/>
  <c r="U189" i="7"/>
  <c r="X189" i="7"/>
  <c r="W189" i="7"/>
  <c r="S188" i="7"/>
  <c r="V188" i="7"/>
  <c r="R188" i="7"/>
  <c r="T188" i="7"/>
  <c r="U188" i="7"/>
  <c r="X188" i="7"/>
  <c r="W188" i="7"/>
  <c r="S187" i="7"/>
  <c r="V187" i="7"/>
  <c r="R187" i="7"/>
  <c r="T187" i="7"/>
  <c r="U187" i="7"/>
  <c r="X187" i="7"/>
  <c r="W187" i="7"/>
  <c r="S186" i="7"/>
  <c r="V186" i="7"/>
  <c r="R186" i="7"/>
  <c r="T186" i="7"/>
  <c r="U186" i="7"/>
  <c r="X186" i="7"/>
  <c r="W186" i="7"/>
  <c r="S185" i="7"/>
  <c r="V185" i="7"/>
  <c r="R185" i="7"/>
  <c r="T185" i="7"/>
  <c r="U185" i="7"/>
  <c r="X185" i="7"/>
  <c r="W185" i="7"/>
  <c r="S184" i="7"/>
  <c r="V184" i="7"/>
  <c r="R184" i="7"/>
  <c r="T184" i="7"/>
  <c r="U184" i="7"/>
  <c r="X184" i="7"/>
  <c r="W184" i="7"/>
  <c r="S183" i="7"/>
  <c r="V183" i="7"/>
  <c r="R183" i="7"/>
  <c r="T183" i="7"/>
  <c r="U183" i="7"/>
  <c r="X183" i="7"/>
  <c r="W183" i="7"/>
  <c r="S182" i="7"/>
  <c r="V182" i="7"/>
  <c r="R182" i="7"/>
  <c r="T182" i="7"/>
  <c r="U182" i="7"/>
  <c r="X182" i="7"/>
  <c r="W182" i="7"/>
  <c r="S181" i="7"/>
  <c r="V181" i="7"/>
  <c r="R181" i="7"/>
  <c r="T181" i="7"/>
  <c r="U181" i="7"/>
  <c r="X181" i="7"/>
  <c r="W181" i="7"/>
  <c r="S180" i="7"/>
  <c r="V180" i="7"/>
  <c r="R180" i="7"/>
  <c r="T180" i="7"/>
  <c r="U180" i="7"/>
  <c r="X180" i="7"/>
  <c r="W180" i="7"/>
  <c r="S179" i="7"/>
  <c r="V179" i="7"/>
  <c r="R179" i="7"/>
  <c r="T179" i="7"/>
  <c r="U179" i="7"/>
  <c r="X179" i="7"/>
  <c r="W179" i="7"/>
  <c r="S178" i="7"/>
  <c r="V178" i="7"/>
  <c r="R178" i="7"/>
  <c r="T178" i="7"/>
  <c r="U178" i="7"/>
  <c r="X178" i="7"/>
  <c r="W178" i="7"/>
  <c r="S177" i="7"/>
  <c r="V177" i="7"/>
  <c r="R177" i="7"/>
  <c r="T177" i="7"/>
  <c r="U177" i="7"/>
  <c r="X177" i="7"/>
  <c r="W177" i="7"/>
  <c r="S176" i="7"/>
  <c r="V176" i="7"/>
  <c r="R176" i="7"/>
  <c r="T176" i="7"/>
  <c r="U176" i="7"/>
  <c r="X176" i="7"/>
  <c r="W176" i="7"/>
  <c r="S175" i="7"/>
  <c r="V175" i="7"/>
  <c r="R175" i="7"/>
  <c r="T175" i="7"/>
  <c r="U175" i="7"/>
  <c r="X175" i="7"/>
  <c r="W175" i="7"/>
  <c r="S174" i="7"/>
  <c r="V174" i="7"/>
  <c r="R174" i="7"/>
  <c r="T174" i="7"/>
  <c r="U174" i="7"/>
  <c r="X174" i="7"/>
  <c r="W174" i="7"/>
  <c r="S173" i="7"/>
  <c r="V173" i="7"/>
  <c r="R173" i="7"/>
  <c r="T173" i="7"/>
  <c r="U173" i="7"/>
  <c r="X173" i="7"/>
  <c r="W173" i="7"/>
  <c r="S172" i="7"/>
  <c r="V172" i="7"/>
  <c r="R172" i="7"/>
  <c r="T172" i="7"/>
  <c r="U172" i="7"/>
  <c r="X172" i="7"/>
  <c r="W172" i="7"/>
  <c r="S171" i="7"/>
  <c r="V171" i="7"/>
  <c r="R171" i="7"/>
  <c r="T171" i="7"/>
  <c r="U171" i="7"/>
  <c r="X171" i="7"/>
  <c r="W171" i="7"/>
  <c r="S170" i="7"/>
  <c r="V170" i="7"/>
  <c r="R170" i="7"/>
  <c r="T170" i="7"/>
  <c r="U170" i="7"/>
  <c r="X170" i="7"/>
  <c r="W170" i="7"/>
  <c r="S169" i="7"/>
  <c r="V169" i="7"/>
  <c r="R169" i="7"/>
  <c r="T169" i="7"/>
  <c r="U169" i="7"/>
  <c r="X169" i="7"/>
  <c r="W169" i="7"/>
  <c r="S168" i="7"/>
  <c r="V168" i="7"/>
  <c r="R168" i="7"/>
  <c r="T168" i="7"/>
  <c r="U168" i="7"/>
  <c r="X168" i="7"/>
  <c r="W168" i="7"/>
  <c r="S167" i="7"/>
  <c r="V167" i="7"/>
  <c r="R167" i="7"/>
  <c r="T167" i="7"/>
  <c r="U167" i="7"/>
  <c r="X167" i="7"/>
  <c r="W167" i="7"/>
  <c r="S166" i="7"/>
  <c r="V166" i="7"/>
  <c r="R166" i="7"/>
  <c r="T166" i="7"/>
  <c r="U166" i="7"/>
  <c r="X166" i="7"/>
  <c r="W166" i="7"/>
  <c r="S165" i="7"/>
  <c r="V165" i="7"/>
  <c r="R165" i="7"/>
  <c r="T165" i="7"/>
  <c r="U165" i="7"/>
  <c r="X165" i="7"/>
  <c r="W165" i="7"/>
  <c r="S164" i="7"/>
  <c r="V164" i="7"/>
  <c r="R164" i="7"/>
  <c r="T164" i="7"/>
  <c r="U164" i="7"/>
  <c r="X164" i="7"/>
  <c r="W164" i="7"/>
  <c r="S163" i="7"/>
  <c r="V163" i="7"/>
  <c r="R163" i="7"/>
  <c r="T163" i="7"/>
  <c r="U163" i="7"/>
  <c r="X163" i="7"/>
  <c r="W163" i="7"/>
  <c r="S162" i="7"/>
  <c r="V162" i="7"/>
  <c r="R162" i="7"/>
  <c r="T162" i="7"/>
  <c r="U162" i="7"/>
  <c r="X162" i="7"/>
  <c r="W162" i="7"/>
  <c r="S161" i="7"/>
  <c r="V161" i="7"/>
  <c r="R161" i="7"/>
  <c r="T161" i="7"/>
  <c r="U161" i="7"/>
  <c r="X161" i="7"/>
  <c r="W161" i="7"/>
  <c r="S160" i="7"/>
  <c r="V160" i="7"/>
  <c r="R160" i="7"/>
  <c r="T160" i="7"/>
  <c r="U160" i="7"/>
  <c r="X160" i="7"/>
  <c r="W160" i="7"/>
  <c r="S159" i="7"/>
  <c r="V159" i="7"/>
  <c r="R159" i="7"/>
  <c r="T159" i="7"/>
  <c r="U159" i="7"/>
  <c r="X159" i="7"/>
  <c r="W159" i="7"/>
  <c r="S158" i="7"/>
  <c r="V158" i="7"/>
  <c r="R158" i="7"/>
  <c r="T158" i="7"/>
  <c r="U158" i="7"/>
  <c r="X158" i="7"/>
  <c r="W158" i="7"/>
  <c r="S157" i="7"/>
  <c r="V157" i="7"/>
  <c r="R157" i="7"/>
  <c r="T157" i="7"/>
  <c r="U157" i="7"/>
  <c r="X157" i="7"/>
  <c r="W157" i="7"/>
  <c r="S156" i="7"/>
  <c r="V156" i="7"/>
  <c r="R156" i="7"/>
  <c r="T156" i="7"/>
  <c r="U156" i="7"/>
  <c r="X156" i="7"/>
  <c r="W156" i="7"/>
  <c r="S155" i="7"/>
  <c r="V155" i="7"/>
  <c r="R155" i="7"/>
  <c r="T155" i="7"/>
  <c r="U155" i="7"/>
  <c r="X155" i="7"/>
  <c r="W155" i="7"/>
  <c r="S154" i="7"/>
  <c r="V154" i="7"/>
  <c r="R154" i="7"/>
  <c r="T154" i="7"/>
  <c r="U154" i="7"/>
  <c r="X154" i="7"/>
  <c r="W154" i="7"/>
  <c r="S153" i="7"/>
  <c r="V153" i="7"/>
  <c r="R153" i="7"/>
  <c r="T153" i="7"/>
  <c r="U153" i="7"/>
  <c r="X153" i="7"/>
  <c r="W153" i="7"/>
  <c r="S152" i="7"/>
  <c r="V152" i="7"/>
  <c r="R152" i="7"/>
  <c r="T152" i="7"/>
  <c r="U152" i="7"/>
  <c r="X152" i="7"/>
  <c r="W152" i="7"/>
  <c r="S151" i="7"/>
  <c r="V151" i="7"/>
  <c r="R151" i="7"/>
  <c r="T151" i="7"/>
  <c r="U151" i="7"/>
  <c r="X151" i="7"/>
  <c r="W151" i="7"/>
  <c r="S150" i="7"/>
  <c r="V150" i="7"/>
  <c r="R150" i="7"/>
  <c r="T150" i="7"/>
  <c r="U150" i="7"/>
  <c r="X150" i="7"/>
  <c r="W150" i="7"/>
  <c r="S149" i="7"/>
  <c r="V149" i="7"/>
  <c r="R149" i="7"/>
  <c r="T149" i="7"/>
  <c r="U149" i="7"/>
  <c r="X149" i="7"/>
  <c r="W149" i="7"/>
  <c r="S148" i="7"/>
  <c r="V148" i="7"/>
  <c r="R148" i="7"/>
  <c r="T148" i="7"/>
  <c r="U148" i="7"/>
  <c r="X148" i="7"/>
  <c r="W148" i="7"/>
  <c r="S147" i="7"/>
  <c r="V147" i="7"/>
  <c r="R147" i="7"/>
  <c r="T147" i="7"/>
  <c r="U147" i="7"/>
  <c r="X147" i="7"/>
  <c r="W147" i="7"/>
  <c r="S146" i="7"/>
  <c r="V146" i="7"/>
  <c r="R146" i="7"/>
  <c r="T146" i="7"/>
  <c r="U146" i="7"/>
  <c r="X146" i="7"/>
  <c r="W146" i="7"/>
  <c r="S145" i="7"/>
  <c r="V145" i="7"/>
  <c r="R145" i="7"/>
  <c r="T145" i="7"/>
  <c r="U145" i="7"/>
  <c r="X145" i="7"/>
  <c r="W145" i="7"/>
  <c r="S144" i="7"/>
  <c r="V144" i="7"/>
  <c r="R144" i="7"/>
  <c r="T144" i="7"/>
  <c r="U144" i="7"/>
  <c r="X144" i="7"/>
  <c r="W144" i="7"/>
  <c r="S143" i="7"/>
  <c r="V143" i="7"/>
  <c r="R143" i="7"/>
  <c r="T143" i="7"/>
  <c r="U143" i="7"/>
  <c r="X143" i="7"/>
  <c r="W143" i="7"/>
  <c r="S142" i="7"/>
  <c r="V142" i="7"/>
  <c r="R142" i="7"/>
  <c r="T142" i="7"/>
  <c r="U142" i="7"/>
  <c r="X142" i="7"/>
  <c r="W142" i="7"/>
  <c r="S141" i="7"/>
  <c r="V141" i="7"/>
  <c r="R141" i="7"/>
  <c r="T141" i="7"/>
  <c r="U141" i="7"/>
  <c r="X141" i="7"/>
  <c r="W141" i="7"/>
  <c r="S140" i="7"/>
  <c r="V140" i="7"/>
  <c r="R140" i="7"/>
  <c r="T140" i="7"/>
  <c r="U140" i="7"/>
  <c r="X140" i="7"/>
  <c r="W140" i="7"/>
  <c r="S139" i="7"/>
  <c r="V139" i="7"/>
  <c r="R139" i="7"/>
  <c r="T139" i="7"/>
  <c r="U139" i="7"/>
  <c r="X139" i="7"/>
  <c r="W139" i="7"/>
  <c r="S138" i="7"/>
  <c r="V138" i="7"/>
  <c r="R138" i="7"/>
  <c r="T138" i="7"/>
  <c r="U138" i="7"/>
  <c r="X138" i="7"/>
  <c r="W138" i="7"/>
  <c r="S137" i="7"/>
  <c r="V137" i="7"/>
  <c r="R137" i="7"/>
  <c r="T137" i="7"/>
  <c r="U137" i="7"/>
  <c r="X137" i="7"/>
  <c r="W137" i="7"/>
  <c r="S136" i="7"/>
  <c r="V136" i="7"/>
  <c r="R136" i="7"/>
  <c r="T136" i="7"/>
  <c r="U136" i="7"/>
  <c r="X136" i="7"/>
  <c r="W136" i="7"/>
  <c r="S135" i="7"/>
  <c r="V135" i="7"/>
  <c r="R135" i="7"/>
  <c r="T135" i="7"/>
  <c r="U135" i="7"/>
  <c r="X135" i="7"/>
  <c r="W135" i="7"/>
  <c r="S134" i="7"/>
  <c r="V134" i="7"/>
  <c r="R134" i="7"/>
  <c r="T134" i="7"/>
  <c r="U134" i="7"/>
  <c r="X134" i="7"/>
  <c r="W134" i="7"/>
  <c r="S133" i="7"/>
  <c r="V133" i="7"/>
  <c r="R133" i="7"/>
  <c r="T133" i="7"/>
  <c r="U133" i="7"/>
  <c r="X133" i="7"/>
  <c r="W133" i="7"/>
  <c r="S132" i="7"/>
  <c r="V132" i="7"/>
  <c r="R132" i="7"/>
  <c r="T132" i="7"/>
  <c r="U132" i="7"/>
  <c r="X132" i="7"/>
  <c r="W132" i="7"/>
  <c r="S131" i="7"/>
  <c r="V131" i="7"/>
  <c r="R131" i="7"/>
  <c r="T131" i="7"/>
  <c r="U131" i="7"/>
  <c r="X131" i="7"/>
  <c r="W131" i="7"/>
  <c r="S130" i="7"/>
  <c r="V130" i="7"/>
  <c r="R130" i="7"/>
  <c r="T130" i="7"/>
  <c r="U130" i="7"/>
  <c r="X130" i="7"/>
  <c r="W130" i="7"/>
  <c r="S129" i="7"/>
  <c r="V129" i="7"/>
  <c r="R129" i="7"/>
  <c r="T129" i="7"/>
  <c r="U129" i="7"/>
  <c r="X129" i="7"/>
  <c r="W129" i="7"/>
  <c r="S128" i="7"/>
  <c r="V128" i="7"/>
  <c r="R128" i="7"/>
  <c r="T128" i="7"/>
  <c r="U128" i="7"/>
  <c r="X128" i="7"/>
  <c r="W128" i="7"/>
  <c r="S127" i="7"/>
  <c r="V127" i="7"/>
  <c r="R127" i="7"/>
  <c r="T127" i="7"/>
  <c r="U127" i="7"/>
  <c r="X127" i="7"/>
  <c r="W127" i="7"/>
  <c r="S126" i="7"/>
  <c r="V126" i="7"/>
  <c r="R126" i="7"/>
  <c r="T126" i="7"/>
  <c r="U126" i="7"/>
  <c r="X126" i="7"/>
  <c r="W126" i="7"/>
  <c r="S125" i="7"/>
  <c r="V125" i="7"/>
  <c r="R125" i="7"/>
  <c r="T125" i="7"/>
  <c r="U125" i="7"/>
  <c r="X125" i="7"/>
  <c r="W125" i="7"/>
  <c r="S124" i="7"/>
  <c r="V124" i="7"/>
  <c r="R124" i="7"/>
  <c r="T124" i="7"/>
  <c r="U124" i="7"/>
  <c r="X124" i="7"/>
  <c r="W124" i="7"/>
  <c r="S123" i="7"/>
  <c r="V123" i="7"/>
  <c r="R123" i="7"/>
  <c r="T123" i="7"/>
  <c r="U123" i="7"/>
  <c r="X123" i="7"/>
  <c r="W123" i="7"/>
  <c r="S122" i="7"/>
  <c r="V122" i="7"/>
  <c r="R122" i="7"/>
  <c r="T122" i="7"/>
  <c r="U122" i="7"/>
  <c r="X122" i="7"/>
  <c r="W122" i="7"/>
  <c r="S121" i="7"/>
  <c r="V121" i="7"/>
  <c r="R121" i="7"/>
  <c r="T121" i="7"/>
  <c r="U121" i="7"/>
  <c r="X121" i="7"/>
  <c r="W121" i="7"/>
  <c r="S120" i="7"/>
  <c r="V120" i="7"/>
  <c r="R120" i="7"/>
  <c r="T120" i="7"/>
  <c r="U120" i="7"/>
  <c r="X120" i="7"/>
  <c r="W120" i="7"/>
  <c r="S119" i="7"/>
  <c r="V119" i="7"/>
  <c r="R119" i="7"/>
  <c r="T119" i="7"/>
  <c r="U119" i="7"/>
  <c r="X119" i="7"/>
  <c r="W119" i="7"/>
  <c r="S118" i="7"/>
  <c r="V118" i="7"/>
  <c r="R118" i="7"/>
  <c r="T118" i="7"/>
  <c r="U118" i="7"/>
  <c r="X118" i="7"/>
  <c r="W118" i="7"/>
  <c r="S117" i="7"/>
  <c r="V117" i="7"/>
  <c r="R117" i="7"/>
  <c r="T117" i="7"/>
  <c r="U117" i="7"/>
  <c r="X117" i="7"/>
  <c r="W117" i="7"/>
  <c r="S116" i="7"/>
  <c r="V116" i="7"/>
  <c r="R116" i="7"/>
  <c r="T116" i="7"/>
  <c r="U116" i="7"/>
  <c r="X116" i="7"/>
  <c r="W116" i="7"/>
  <c r="S115" i="7"/>
  <c r="V115" i="7"/>
  <c r="R115" i="7"/>
  <c r="T115" i="7"/>
  <c r="U115" i="7"/>
  <c r="X115" i="7"/>
  <c r="W115" i="7"/>
  <c r="S114" i="7"/>
  <c r="V114" i="7"/>
  <c r="R114" i="7"/>
  <c r="T114" i="7"/>
  <c r="U114" i="7"/>
  <c r="X114" i="7"/>
  <c r="W114" i="7"/>
  <c r="S113" i="7"/>
  <c r="V113" i="7"/>
  <c r="R113" i="7"/>
  <c r="T113" i="7"/>
  <c r="U113" i="7"/>
  <c r="X113" i="7"/>
  <c r="W113" i="7"/>
  <c r="S112" i="7"/>
  <c r="V112" i="7"/>
  <c r="R112" i="7"/>
  <c r="T112" i="7"/>
  <c r="U112" i="7"/>
  <c r="X112" i="7"/>
  <c r="W112" i="7"/>
  <c r="S111" i="7"/>
  <c r="V111" i="7"/>
  <c r="R111" i="7"/>
  <c r="T111" i="7"/>
  <c r="U111" i="7"/>
  <c r="X111" i="7"/>
  <c r="W111" i="7"/>
  <c r="S110" i="7"/>
  <c r="V110" i="7"/>
  <c r="R110" i="7"/>
  <c r="T110" i="7"/>
  <c r="U110" i="7"/>
  <c r="X110" i="7"/>
  <c r="W110" i="7"/>
  <c r="S109" i="7"/>
  <c r="V109" i="7"/>
  <c r="R109" i="7"/>
  <c r="T109" i="7"/>
  <c r="U109" i="7"/>
  <c r="X109" i="7"/>
  <c r="W109" i="7"/>
  <c r="S108" i="7"/>
  <c r="V108" i="7"/>
  <c r="R108" i="7"/>
  <c r="T108" i="7"/>
  <c r="U108" i="7"/>
  <c r="X108" i="7"/>
  <c r="W108" i="7"/>
  <c r="S107" i="7"/>
  <c r="V107" i="7"/>
  <c r="R107" i="7"/>
  <c r="T107" i="7"/>
  <c r="U107" i="7"/>
  <c r="X107" i="7"/>
  <c r="W107" i="7"/>
  <c r="S106" i="7"/>
  <c r="V106" i="7"/>
  <c r="R106" i="7"/>
  <c r="T106" i="7"/>
  <c r="U106" i="7"/>
  <c r="X106" i="7"/>
  <c r="W106" i="7"/>
  <c r="S105" i="7"/>
  <c r="V105" i="7"/>
  <c r="R105" i="7"/>
  <c r="T105" i="7"/>
  <c r="U105" i="7"/>
  <c r="X105" i="7"/>
  <c r="W105" i="7"/>
  <c r="S104" i="7"/>
  <c r="V104" i="7"/>
  <c r="R104" i="7"/>
  <c r="T104" i="7"/>
  <c r="U104" i="7"/>
  <c r="X104" i="7"/>
  <c r="W104" i="7"/>
  <c r="S103" i="7"/>
  <c r="V103" i="7"/>
  <c r="R103" i="7"/>
  <c r="T103" i="7"/>
  <c r="U103" i="7"/>
  <c r="X103" i="7"/>
  <c r="W103" i="7"/>
  <c r="S102" i="7"/>
  <c r="V102" i="7"/>
  <c r="R102" i="7"/>
  <c r="T102" i="7"/>
  <c r="U102" i="7"/>
  <c r="X102" i="7"/>
  <c r="W102" i="7"/>
  <c r="S101" i="7"/>
  <c r="V101" i="7"/>
  <c r="R101" i="7"/>
  <c r="T101" i="7"/>
  <c r="U101" i="7"/>
  <c r="X101" i="7"/>
  <c r="W101" i="7"/>
  <c r="S100" i="7"/>
  <c r="V100" i="7"/>
  <c r="R100" i="7"/>
  <c r="T100" i="7"/>
  <c r="U100" i="7"/>
  <c r="X100" i="7"/>
  <c r="W100" i="7"/>
  <c r="S99" i="7"/>
  <c r="V99" i="7"/>
  <c r="R99" i="7"/>
  <c r="T99" i="7"/>
  <c r="U99" i="7"/>
  <c r="X99" i="7"/>
  <c r="W99" i="7"/>
  <c r="S98" i="7"/>
  <c r="V98" i="7"/>
  <c r="R98" i="7"/>
  <c r="T98" i="7"/>
  <c r="U98" i="7"/>
  <c r="X98" i="7"/>
  <c r="W98" i="7"/>
  <c r="S97" i="7"/>
  <c r="V97" i="7"/>
  <c r="R97" i="7"/>
  <c r="T97" i="7"/>
  <c r="U97" i="7"/>
  <c r="X97" i="7"/>
  <c r="W97" i="7"/>
  <c r="S96" i="7"/>
  <c r="V96" i="7"/>
  <c r="R96" i="7"/>
  <c r="T96" i="7"/>
  <c r="U96" i="7"/>
  <c r="X96" i="7"/>
  <c r="W96" i="7"/>
  <c r="S95" i="7"/>
  <c r="V95" i="7"/>
  <c r="R95" i="7"/>
  <c r="T95" i="7"/>
  <c r="U95" i="7"/>
  <c r="X95" i="7"/>
  <c r="W95" i="7"/>
  <c r="S94" i="7"/>
  <c r="V94" i="7"/>
  <c r="R94" i="7"/>
  <c r="T94" i="7"/>
  <c r="U94" i="7"/>
  <c r="X94" i="7"/>
  <c r="W94" i="7"/>
  <c r="S93" i="7"/>
  <c r="V93" i="7"/>
  <c r="R93" i="7"/>
  <c r="T93" i="7"/>
  <c r="U93" i="7"/>
  <c r="X93" i="7"/>
  <c r="W93" i="7"/>
  <c r="S92" i="7"/>
  <c r="V92" i="7"/>
  <c r="R92" i="7"/>
  <c r="T92" i="7"/>
  <c r="U92" i="7"/>
  <c r="X92" i="7"/>
  <c r="W92" i="7"/>
  <c r="S91" i="7"/>
  <c r="V91" i="7"/>
  <c r="R91" i="7"/>
  <c r="T91" i="7"/>
  <c r="U91" i="7"/>
  <c r="X91" i="7"/>
  <c r="W91" i="7"/>
  <c r="S90" i="7"/>
  <c r="V90" i="7"/>
  <c r="R90" i="7"/>
  <c r="T90" i="7"/>
  <c r="U90" i="7"/>
  <c r="X90" i="7"/>
  <c r="W90" i="7"/>
  <c r="S89" i="7"/>
  <c r="V89" i="7"/>
  <c r="R89" i="7"/>
  <c r="T89" i="7"/>
  <c r="U89" i="7"/>
  <c r="X89" i="7"/>
  <c r="W89" i="7"/>
  <c r="S88" i="7"/>
  <c r="V88" i="7"/>
  <c r="R88" i="7"/>
  <c r="T88" i="7"/>
  <c r="U88" i="7"/>
  <c r="X88" i="7"/>
  <c r="W88" i="7"/>
  <c r="S87" i="7"/>
  <c r="V87" i="7"/>
  <c r="R87" i="7"/>
  <c r="T87" i="7"/>
  <c r="U87" i="7"/>
  <c r="X87" i="7"/>
  <c r="W87" i="7"/>
  <c r="S86" i="7"/>
  <c r="V86" i="7"/>
  <c r="R86" i="7"/>
  <c r="T86" i="7"/>
  <c r="U86" i="7"/>
  <c r="X86" i="7"/>
  <c r="W86" i="7"/>
  <c r="S85" i="7"/>
  <c r="V85" i="7"/>
  <c r="R85" i="7"/>
  <c r="T85" i="7"/>
  <c r="U85" i="7"/>
  <c r="X85" i="7"/>
  <c r="W85" i="7"/>
  <c r="S84" i="7"/>
  <c r="V84" i="7"/>
  <c r="R84" i="7"/>
  <c r="T84" i="7"/>
  <c r="U84" i="7"/>
  <c r="X84" i="7"/>
  <c r="W84" i="7"/>
  <c r="S83" i="7"/>
  <c r="V83" i="7"/>
  <c r="R83" i="7"/>
  <c r="T83" i="7"/>
  <c r="U83" i="7"/>
  <c r="X83" i="7"/>
  <c r="W83" i="7"/>
  <c r="S82" i="7"/>
  <c r="V82" i="7"/>
  <c r="R82" i="7"/>
  <c r="T82" i="7"/>
  <c r="U82" i="7"/>
  <c r="X82" i="7"/>
  <c r="W82" i="7"/>
  <c r="S81" i="7"/>
  <c r="V81" i="7"/>
  <c r="R81" i="7"/>
  <c r="T81" i="7"/>
  <c r="U81" i="7"/>
  <c r="X81" i="7"/>
  <c r="W81" i="7"/>
  <c r="S80" i="7"/>
  <c r="V80" i="7"/>
  <c r="R80" i="7"/>
  <c r="T80" i="7"/>
  <c r="U80" i="7"/>
  <c r="X80" i="7"/>
  <c r="W80" i="7"/>
  <c r="S79" i="7"/>
  <c r="V79" i="7"/>
  <c r="R79" i="7"/>
  <c r="T79" i="7"/>
  <c r="U79" i="7"/>
  <c r="X79" i="7"/>
  <c r="W79" i="7"/>
  <c r="S78" i="7"/>
  <c r="V78" i="7"/>
  <c r="R78" i="7"/>
  <c r="T78" i="7"/>
  <c r="U78" i="7"/>
  <c r="X78" i="7"/>
  <c r="W78" i="7"/>
  <c r="S77" i="7"/>
  <c r="V77" i="7"/>
  <c r="R77" i="7"/>
  <c r="T77" i="7"/>
  <c r="U77" i="7"/>
  <c r="X77" i="7"/>
  <c r="W77" i="7"/>
  <c r="S76" i="7"/>
  <c r="V76" i="7"/>
  <c r="R76" i="7"/>
  <c r="T76" i="7"/>
  <c r="U76" i="7"/>
  <c r="X76" i="7"/>
  <c r="W76" i="7"/>
  <c r="S75" i="7"/>
  <c r="V75" i="7"/>
  <c r="R75" i="7"/>
  <c r="T75" i="7"/>
  <c r="U75" i="7"/>
  <c r="X75" i="7"/>
  <c r="W75" i="7"/>
  <c r="S74" i="7"/>
  <c r="V74" i="7"/>
  <c r="R74" i="7"/>
  <c r="T74" i="7"/>
  <c r="U74" i="7"/>
  <c r="X74" i="7"/>
  <c r="W74" i="7"/>
  <c r="S73" i="7"/>
  <c r="V73" i="7"/>
  <c r="R73" i="7"/>
  <c r="T73" i="7"/>
  <c r="U73" i="7"/>
  <c r="X73" i="7"/>
  <c r="W73" i="7"/>
  <c r="S72" i="7"/>
  <c r="V72" i="7"/>
  <c r="R72" i="7"/>
  <c r="T72" i="7"/>
  <c r="U72" i="7"/>
  <c r="X72" i="7"/>
  <c r="W72" i="7"/>
  <c r="S71" i="7"/>
  <c r="V71" i="7"/>
  <c r="R71" i="7"/>
  <c r="T71" i="7"/>
  <c r="U71" i="7"/>
  <c r="X71" i="7"/>
  <c r="W71" i="7"/>
  <c r="S70" i="7"/>
  <c r="V70" i="7"/>
  <c r="R70" i="7"/>
  <c r="T70" i="7"/>
  <c r="U70" i="7"/>
  <c r="X70" i="7"/>
  <c r="W70" i="7"/>
  <c r="S69" i="7"/>
  <c r="V69" i="7"/>
  <c r="R69" i="7"/>
  <c r="T69" i="7"/>
  <c r="U69" i="7"/>
  <c r="X69" i="7"/>
  <c r="W69" i="7"/>
  <c r="S68" i="7"/>
  <c r="V68" i="7"/>
  <c r="R68" i="7"/>
  <c r="T68" i="7"/>
  <c r="U68" i="7"/>
  <c r="X68" i="7"/>
  <c r="W68" i="7"/>
  <c r="S67" i="7"/>
  <c r="V67" i="7"/>
  <c r="R67" i="7"/>
  <c r="T67" i="7"/>
  <c r="U67" i="7"/>
  <c r="X67" i="7"/>
  <c r="W67" i="7"/>
  <c r="S66" i="7"/>
  <c r="V66" i="7"/>
  <c r="R66" i="7"/>
  <c r="T66" i="7"/>
  <c r="U66" i="7"/>
  <c r="X66" i="7"/>
  <c r="W66" i="7"/>
  <c r="S65" i="7"/>
  <c r="V65" i="7"/>
  <c r="R65" i="7"/>
  <c r="T65" i="7"/>
  <c r="U65" i="7"/>
  <c r="X65" i="7"/>
  <c r="W65" i="7"/>
  <c r="S64" i="7"/>
  <c r="V64" i="7"/>
  <c r="R64" i="7"/>
  <c r="T64" i="7"/>
  <c r="U64" i="7"/>
  <c r="X64" i="7"/>
  <c r="W64" i="7"/>
  <c r="S63" i="7"/>
  <c r="V63" i="7"/>
  <c r="R63" i="7"/>
  <c r="T63" i="7"/>
  <c r="U63" i="7"/>
  <c r="X63" i="7"/>
  <c r="W63" i="7"/>
  <c r="S62" i="7"/>
  <c r="V62" i="7"/>
  <c r="R62" i="7"/>
  <c r="T62" i="7"/>
  <c r="U62" i="7"/>
  <c r="X62" i="7"/>
  <c r="W62" i="7"/>
  <c r="S61" i="7"/>
  <c r="V61" i="7"/>
  <c r="R61" i="7"/>
  <c r="T61" i="7"/>
  <c r="U61" i="7"/>
  <c r="X61" i="7"/>
  <c r="W61" i="7"/>
  <c r="S60" i="7"/>
  <c r="V60" i="7"/>
  <c r="R60" i="7"/>
  <c r="T60" i="7"/>
  <c r="U60" i="7"/>
  <c r="X60" i="7"/>
  <c r="W60" i="7"/>
  <c r="S59" i="7"/>
  <c r="V59" i="7"/>
  <c r="R59" i="7"/>
  <c r="T59" i="7"/>
  <c r="U59" i="7"/>
  <c r="X59" i="7"/>
  <c r="W59" i="7"/>
  <c r="S58" i="7"/>
  <c r="V58" i="7"/>
  <c r="R58" i="7"/>
  <c r="T58" i="7"/>
  <c r="U58" i="7"/>
  <c r="X58" i="7"/>
  <c r="W58" i="7"/>
  <c r="S57" i="7"/>
  <c r="V57" i="7"/>
  <c r="R57" i="7"/>
  <c r="T57" i="7"/>
  <c r="U57" i="7"/>
  <c r="X57" i="7"/>
  <c r="W57" i="7"/>
  <c r="S56" i="7"/>
  <c r="V56" i="7"/>
  <c r="R56" i="7"/>
  <c r="T56" i="7"/>
  <c r="U56" i="7"/>
  <c r="X56" i="7"/>
  <c r="W56" i="7"/>
  <c r="S55" i="7"/>
  <c r="V55" i="7"/>
  <c r="R55" i="7"/>
  <c r="T55" i="7"/>
  <c r="U55" i="7"/>
  <c r="X55" i="7"/>
  <c r="W55" i="7"/>
  <c r="S54" i="7"/>
  <c r="V54" i="7"/>
  <c r="R54" i="7"/>
  <c r="T54" i="7"/>
  <c r="U54" i="7"/>
  <c r="X54" i="7"/>
  <c r="W54" i="7"/>
  <c r="S53" i="7"/>
  <c r="V53" i="7"/>
  <c r="R53" i="7"/>
  <c r="T53" i="7"/>
  <c r="U53" i="7"/>
  <c r="X53" i="7"/>
  <c r="W53" i="7"/>
  <c r="S52" i="7"/>
  <c r="V52" i="7"/>
  <c r="R52" i="7"/>
  <c r="T52" i="7"/>
  <c r="U52" i="7"/>
  <c r="X52" i="7"/>
  <c r="W52" i="7"/>
  <c r="S51" i="7"/>
  <c r="V51" i="7"/>
  <c r="R51" i="7"/>
  <c r="T51" i="7"/>
  <c r="U51" i="7"/>
  <c r="X51" i="7"/>
  <c r="W51" i="7"/>
  <c r="S50" i="7"/>
  <c r="V50" i="7"/>
  <c r="R50" i="7"/>
  <c r="T50" i="7"/>
  <c r="U50" i="7"/>
  <c r="X50" i="7"/>
  <c r="W50" i="7"/>
  <c r="S49" i="7"/>
  <c r="V49" i="7"/>
  <c r="R49" i="7"/>
  <c r="T49" i="7"/>
  <c r="U49" i="7"/>
  <c r="X49" i="7"/>
  <c r="W49" i="7"/>
  <c r="S48" i="7"/>
  <c r="V48" i="7"/>
  <c r="R48" i="7"/>
  <c r="T48" i="7"/>
  <c r="U48" i="7"/>
  <c r="X48" i="7"/>
  <c r="W48" i="7"/>
  <c r="S47" i="7"/>
  <c r="V47" i="7"/>
  <c r="R47" i="7"/>
  <c r="T47" i="7"/>
  <c r="U47" i="7"/>
  <c r="X47" i="7"/>
  <c r="W47" i="7"/>
  <c r="S46" i="7"/>
  <c r="V46" i="7"/>
  <c r="R46" i="7"/>
  <c r="T46" i="7"/>
  <c r="U46" i="7"/>
  <c r="X46" i="7"/>
  <c r="W46" i="7"/>
  <c r="S45" i="7"/>
  <c r="V45" i="7"/>
  <c r="R45" i="7"/>
  <c r="T45" i="7"/>
  <c r="U45" i="7"/>
  <c r="X45" i="7"/>
  <c r="W45" i="7"/>
  <c r="S44" i="7"/>
  <c r="V44" i="7"/>
  <c r="R44" i="7"/>
  <c r="T44" i="7"/>
  <c r="U44" i="7"/>
  <c r="X44" i="7"/>
  <c r="W44" i="7"/>
  <c r="S43" i="7"/>
  <c r="V43" i="7"/>
  <c r="R43" i="7"/>
  <c r="T43" i="7"/>
  <c r="U43" i="7"/>
  <c r="X43" i="7"/>
  <c r="W43" i="7"/>
  <c r="S42" i="7"/>
  <c r="V42" i="7"/>
  <c r="R42" i="7"/>
  <c r="T42" i="7"/>
  <c r="U42" i="7"/>
  <c r="X42" i="7"/>
  <c r="W42" i="7"/>
  <c r="S41" i="7"/>
  <c r="V41" i="7"/>
  <c r="R41" i="7"/>
  <c r="T41" i="7"/>
  <c r="U41" i="7"/>
  <c r="X41" i="7"/>
  <c r="W41" i="7"/>
  <c r="S40" i="7"/>
  <c r="V40" i="7"/>
  <c r="R40" i="7"/>
  <c r="T40" i="7"/>
  <c r="U40" i="7"/>
  <c r="X40" i="7"/>
  <c r="W40" i="7"/>
  <c r="S39" i="7"/>
  <c r="V39" i="7"/>
  <c r="R39" i="7"/>
  <c r="T39" i="7"/>
  <c r="U39" i="7"/>
  <c r="X39" i="7"/>
  <c r="W39" i="7"/>
  <c r="S38" i="7"/>
  <c r="V38" i="7"/>
  <c r="R38" i="7"/>
  <c r="T38" i="7"/>
  <c r="U38" i="7"/>
  <c r="X38" i="7"/>
  <c r="W38" i="7"/>
  <c r="S37" i="7"/>
  <c r="V37" i="7"/>
  <c r="R37" i="7"/>
  <c r="T37" i="7"/>
  <c r="U37" i="7"/>
  <c r="X37" i="7"/>
  <c r="W37" i="7"/>
  <c r="S36" i="7"/>
  <c r="V36" i="7"/>
  <c r="R36" i="7"/>
  <c r="T36" i="7"/>
  <c r="U36" i="7"/>
  <c r="X36" i="7"/>
  <c r="W36" i="7"/>
  <c r="S35" i="7"/>
  <c r="V35" i="7"/>
  <c r="R35" i="7"/>
  <c r="T35" i="7"/>
  <c r="U35" i="7"/>
  <c r="X35" i="7"/>
  <c r="W35" i="7"/>
  <c r="S34" i="7"/>
  <c r="V34" i="7"/>
  <c r="R34" i="7"/>
  <c r="T34" i="7"/>
  <c r="U34" i="7"/>
  <c r="X34" i="7"/>
  <c r="W34" i="7"/>
  <c r="S33" i="7"/>
  <c r="V33" i="7"/>
  <c r="R33" i="7"/>
  <c r="T33" i="7"/>
  <c r="U33" i="7"/>
  <c r="X33" i="7"/>
  <c r="W33" i="7"/>
  <c r="S32" i="7"/>
  <c r="V32" i="7"/>
  <c r="R32" i="7"/>
  <c r="T32" i="7"/>
  <c r="U32" i="7"/>
  <c r="X32" i="7"/>
  <c r="W32" i="7"/>
  <c r="S31" i="7"/>
  <c r="V31" i="7"/>
  <c r="R31" i="7"/>
  <c r="T31" i="7"/>
  <c r="U31" i="7"/>
  <c r="X31" i="7"/>
  <c r="W31" i="7"/>
  <c r="S30" i="7"/>
  <c r="V30" i="7"/>
  <c r="R30" i="7"/>
  <c r="T30" i="7"/>
  <c r="U30" i="7"/>
  <c r="X30" i="7"/>
  <c r="W30" i="7"/>
  <c r="S29" i="7"/>
  <c r="V29" i="7"/>
  <c r="R29" i="7"/>
  <c r="T29" i="7"/>
  <c r="U29" i="7"/>
  <c r="X29" i="7"/>
  <c r="W29" i="7"/>
  <c r="S28" i="7"/>
  <c r="V28" i="7"/>
  <c r="R28" i="7"/>
  <c r="T28" i="7"/>
  <c r="U28" i="7"/>
  <c r="X28" i="7"/>
  <c r="W28" i="7"/>
  <c r="S27" i="7"/>
  <c r="V27" i="7"/>
  <c r="R27" i="7"/>
  <c r="T27" i="7"/>
  <c r="U27" i="7"/>
  <c r="X27" i="7"/>
  <c r="W27" i="7"/>
  <c r="S26" i="7"/>
  <c r="V26" i="7"/>
  <c r="R26" i="7"/>
  <c r="T26" i="7"/>
  <c r="U26" i="7"/>
  <c r="X26" i="7"/>
  <c r="W26" i="7"/>
  <c r="S25" i="7"/>
  <c r="V25" i="7"/>
  <c r="R25" i="7"/>
  <c r="T25" i="7"/>
  <c r="U25" i="7"/>
  <c r="X25" i="7"/>
  <c r="W25" i="7"/>
  <c r="S24" i="7"/>
  <c r="V24" i="7"/>
  <c r="R24" i="7"/>
  <c r="T24" i="7"/>
  <c r="U24" i="7"/>
  <c r="X24" i="7"/>
  <c r="W24" i="7"/>
  <c r="S23" i="7"/>
  <c r="V23" i="7"/>
  <c r="R23" i="7"/>
  <c r="T23" i="7"/>
  <c r="U23" i="7"/>
  <c r="X23" i="7"/>
  <c r="W23" i="7"/>
  <c r="S22" i="7"/>
  <c r="V22" i="7"/>
  <c r="R22" i="7"/>
  <c r="T22" i="7"/>
  <c r="U22" i="7"/>
  <c r="X22" i="7"/>
  <c r="W22" i="7"/>
  <c r="S21" i="7"/>
  <c r="V21" i="7"/>
  <c r="R21" i="7"/>
  <c r="T21" i="7"/>
  <c r="U21" i="7"/>
  <c r="X21" i="7"/>
  <c r="W21" i="7"/>
  <c r="S20" i="7"/>
  <c r="V20" i="7"/>
  <c r="R20" i="7"/>
  <c r="T20" i="7"/>
  <c r="U20" i="7"/>
  <c r="X20" i="7"/>
  <c r="W20" i="7"/>
  <c r="S19" i="7"/>
  <c r="V19" i="7"/>
  <c r="R19" i="7"/>
  <c r="T19" i="7"/>
  <c r="U19" i="7"/>
  <c r="X19" i="7"/>
  <c r="W19" i="7"/>
  <c r="S18" i="7"/>
  <c r="V18" i="7"/>
  <c r="R18" i="7"/>
  <c r="T18" i="7"/>
  <c r="U18" i="7"/>
  <c r="X18" i="7"/>
  <c r="W18" i="7"/>
  <c r="S17" i="7"/>
  <c r="V17" i="7"/>
  <c r="R17" i="7"/>
  <c r="T17" i="7"/>
  <c r="U17" i="7"/>
  <c r="X17" i="7"/>
  <c r="W17" i="7"/>
  <c r="S16" i="7"/>
  <c r="V16" i="7"/>
  <c r="R16" i="7"/>
  <c r="T16" i="7"/>
  <c r="U16" i="7"/>
  <c r="X16" i="7"/>
  <c r="W16" i="7"/>
  <c r="S15" i="7"/>
  <c r="V15" i="7"/>
  <c r="R15" i="7"/>
  <c r="T15" i="7"/>
  <c r="U15" i="7"/>
  <c r="X15" i="7"/>
  <c r="W15" i="7"/>
  <c r="S14" i="7"/>
  <c r="V14" i="7"/>
  <c r="R14" i="7"/>
  <c r="T14" i="7"/>
  <c r="U14" i="7"/>
  <c r="X14" i="7"/>
  <c r="W14" i="7"/>
  <c r="S13" i="7"/>
  <c r="V13" i="7"/>
  <c r="R13" i="7"/>
  <c r="T13" i="7"/>
  <c r="U13" i="7"/>
  <c r="X13" i="7"/>
  <c r="W13" i="7"/>
  <c r="S12" i="7"/>
  <c r="V12" i="7"/>
  <c r="R12" i="7"/>
  <c r="T12" i="7"/>
  <c r="U12" i="7"/>
  <c r="X12" i="7"/>
  <c r="W12" i="7"/>
  <c r="S11" i="7"/>
  <c r="V11" i="7"/>
  <c r="R11" i="7"/>
  <c r="T11" i="7"/>
  <c r="U11" i="7"/>
  <c r="X11" i="7"/>
  <c r="W11" i="7"/>
  <c r="S10" i="7"/>
  <c r="V10" i="7"/>
  <c r="R10" i="7"/>
  <c r="T10" i="7"/>
  <c r="U10" i="7"/>
  <c r="X10" i="7"/>
  <c r="W10" i="7"/>
  <c r="S9" i="7"/>
  <c r="V9" i="7"/>
  <c r="R9" i="7"/>
  <c r="T9" i="7"/>
  <c r="U9" i="7"/>
  <c r="X9" i="7"/>
  <c r="W9" i="7"/>
  <c r="S8" i="7"/>
  <c r="V8" i="7"/>
  <c r="R8" i="7"/>
  <c r="T8" i="7"/>
  <c r="U8" i="7"/>
  <c r="X8" i="7"/>
  <c r="W8" i="7"/>
  <c r="S7" i="7"/>
  <c r="V7" i="7"/>
  <c r="R7" i="7"/>
  <c r="T7" i="7"/>
  <c r="U7" i="7"/>
  <c r="X7" i="7"/>
  <c r="W7" i="7"/>
  <c r="S6" i="7"/>
  <c r="V6" i="7"/>
  <c r="R6" i="7"/>
  <c r="T6" i="7"/>
  <c r="U6" i="7"/>
  <c r="X6" i="7"/>
  <c r="W6" i="7"/>
  <c r="S5" i="7"/>
  <c r="V5" i="7"/>
  <c r="R5" i="7"/>
  <c r="T5" i="7"/>
  <c r="U5" i="7"/>
  <c r="X5" i="7"/>
  <c r="W5" i="7"/>
  <c r="S4" i="7"/>
  <c r="V4" i="7"/>
  <c r="R4" i="7"/>
  <c r="T4" i="7"/>
  <c r="U4" i="7"/>
  <c r="X4" i="7"/>
  <c r="W4" i="7"/>
  <c r="S3" i="7"/>
  <c r="V3" i="7"/>
  <c r="R3" i="7"/>
  <c r="T3" i="7"/>
  <c r="U3" i="7"/>
  <c r="X3" i="7"/>
  <c r="W3" i="7"/>
  <c r="X2" i="7"/>
  <c r="G3" i="7"/>
  <c r="H3" i="7"/>
  <c r="I3" i="7"/>
  <c r="G4" i="7"/>
  <c r="H4" i="7"/>
  <c r="I4" i="7"/>
  <c r="G5" i="7"/>
  <c r="H5" i="7"/>
  <c r="I5" i="7"/>
  <c r="G6" i="7"/>
  <c r="H6" i="7"/>
  <c r="I6" i="7"/>
  <c r="G7" i="7"/>
  <c r="H7" i="7"/>
  <c r="I7" i="7"/>
  <c r="G8" i="7"/>
  <c r="H8" i="7"/>
  <c r="I8" i="7"/>
  <c r="G9" i="7"/>
  <c r="H9" i="7"/>
  <c r="I9" i="7"/>
  <c r="G10" i="7"/>
  <c r="H10" i="7"/>
  <c r="I10" i="7"/>
  <c r="G11" i="7"/>
  <c r="H11" i="7"/>
  <c r="I11" i="7"/>
  <c r="G12" i="7"/>
  <c r="H12" i="7"/>
  <c r="I12" i="7"/>
  <c r="G13" i="7"/>
  <c r="H13" i="7"/>
  <c r="I13" i="7"/>
  <c r="G14" i="7"/>
  <c r="H14" i="7"/>
  <c r="I14" i="7"/>
  <c r="G15" i="7"/>
  <c r="H15" i="7"/>
  <c r="I15" i="7"/>
  <c r="G16" i="7"/>
  <c r="H16" i="7"/>
  <c r="I16" i="7"/>
  <c r="G17" i="7"/>
  <c r="H17" i="7"/>
  <c r="I17" i="7"/>
  <c r="G18" i="7"/>
  <c r="H18" i="7"/>
  <c r="I18" i="7"/>
  <c r="G19" i="7"/>
  <c r="H19" i="7"/>
  <c r="I19" i="7"/>
  <c r="G20" i="7"/>
  <c r="H20" i="7"/>
  <c r="I20" i="7"/>
  <c r="G21" i="7"/>
  <c r="H21" i="7"/>
  <c r="I21" i="7"/>
  <c r="G22" i="7"/>
  <c r="H22" i="7"/>
  <c r="I22" i="7"/>
  <c r="G23" i="7"/>
  <c r="H23" i="7"/>
  <c r="I23" i="7"/>
  <c r="G24" i="7"/>
  <c r="H24" i="7"/>
  <c r="I24" i="7"/>
  <c r="G25" i="7"/>
  <c r="H25" i="7"/>
  <c r="I25" i="7"/>
  <c r="G26" i="7"/>
  <c r="H26" i="7"/>
  <c r="I26" i="7"/>
  <c r="G27" i="7"/>
  <c r="H27" i="7"/>
  <c r="I27" i="7"/>
  <c r="G28" i="7"/>
  <c r="H28" i="7"/>
  <c r="I28" i="7"/>
  <c r="G29" i="7"/>
  <c r="H29" i="7"/>
  <c r="I29" i="7"/>
  <c r="G30" i="7"/>
  <c r="H30" i="7"/>
  <c r="I30" i="7"/>
  <c r="G31" i="7"/>
  <c r="H31" i="7"/>
  <c r="I31" i="7"/>
  <c r="G32" i="7"/>
  <c r="H32" i="7"/>
  <c r="I32" i="7"/>
  <c r="G33" i="7"/>
  <c r="H33" i="7"/>
  <c r="I33" i="7"/>
  <c r="G34" i="7"/>
  <c r="H34" i="7"/>
  <c r="I34" i="7"/>
  <c r="G35" i="7"/>
  <c r="H35" i="7"/>
  <c r="I35" i="7"/>
  <c r="G36" i="7"/>
  <c r="H36" i="7"/>
  <c r="I36" i="7"/>
  <c r="G37" i="7"/>
  <c r="H37" i="7"/>
  <c r="I37" i="7"/>
  <c r="G38" i="7"/>
  <c r="H38" i="7"/>
  <c r="I38" i="7"/>
  <c r="G39" i="7"/>
  <c r="H39" i="7"/>
  <c r="I39" i="7"/>
  <c r="G40" i="7"/>
  <c r="H40" i="7"/>
  <c r="I40" i="7"/>
  <c r="G41" i="7"/>
  <c r="H41" i="7"/>
  <c r="I41" i="7"/>
  <c r="G42" i="7"/>
  <c r="H42" i="7"/>
  <c r="I42" i="7"/>
  <c r="G43" i="7"/>
  <c r="H43" i="7"/>
  <c r="I43" i="7"/>
  <c r="G44" i="7"/>
  <c r="H44" i="7"/>
  <c r="I44" i="7"/>
  <c r="G45" i="7"/>
  <c r="H45" i="7"/>
  <c r="I45" i="7"/>
  <c r="G46" i="7"/>
  <c r="H46" i="7"/>
  <c r="I46" i="7"/>
  <c r="G47" i="7"/>
  <c r="H47" i="7"/>
  <c r="I47" i="7"/>
  <c r="G48" i="7"/>
  <c r="H48" i="7"/>
  <c r="I48" i="7"/>
  <c r="G49" i="7"/>
  <c r="H49" i="7"/>
  <c r="I49" i="7"/>
  <c r="G50" i="7"/>
  <c r="H50" i="7"/>
  <c r="I50" i="7"/>
  <c r="G51" i="7"/>
  <c r="H51" i="7"/>
  <c r="I51" i="7"/>
  <c r="G52" i="7"/>
  <c r="H52" i="7"/>
  <c r="I52" i="7"/>
  <c r="G53" i="7"/>
  <c r="H53" i="7"/>
  <c r="I53" i="7"/>
  <c r="G54" i="7"/>
  <c r="H54" i="7"/>
  <c r="I54" i="7"/>
  <c r="G55" i="7"/>
  <c r="H55" i="7"/>
  <c r="I55" i="7"/>
  <c r="G56" i="7"/>
  <c r="H56" i="7"/>
  <c r="I56" i="7"/>
  <c r="G57" i="7"/>
  <c r="H57" i="7"/>
  <c r="I57" i="7"/>
  <c r="G58" i="7"/>
  <c r="H58" i="7"/>
  <c r="I58" i="7"/>
  <c r="G59" i="7"/>
  <c r="H59" i="7"/>
  <c r="I59" i="7"/>
  <c r="G60" i="7"/>
  <c r="H60" i="7"/>
  <c r="I60" i="7"/>
  <c r="G61" i="7"/>
  <c r="H61" i="7"/>
  <c r="I61" i="7"/>
  <c r="G62" i="7"/>
  <c r="H62" i="7"/>
  <c r="I62" i="7"/>
  <c r="G63" i="7"/>
  <c r="H63" i="7"/>
  <c r="I63" i="7"/>
  <c r="G64" i="7"/>
  <c r="H64" i="7"/>
  <c r="I64" i="7"/>
  <c r="G65" i="7"/>
  <c r="H65" i="7"/>
  <c r="I65" i="7"/>
  <c r="G66" i="7"/>
  <c r="H66" i="7"/>
  <c r="I66" i="7"/>
  <c r="G67" i="7"/>
  <c r="H67" i="7"/>
  <c r="I67" i="7"/>
  <c r="G68" i="7"/>
  <c r="H68" i="7"/>
  <c r="I68" i="7"/>
  <c r="G69" i="7"/>
  <c r="H69" i="7"/>
  <c r="I69" i="7"/>
  <c r="G70" i="7"/>
  <c r="H70" i="7"/>
  <c r="I70" i="7"/>
  <c r="G71" i="7"/>
  <c r="H71" i="7"/>
  <c r="I71" i="7"/>
  <c r="G72" i="7"/>
  <c r="H72" i="7"/>
  <c r="I72" i="7"/>
  <c r="G73" i="7"/>
  <c r="H73" i="7"/>
  <c r="I73" i="7"/>
  <c r="G74" i="7"/>
  <c r="H74" i="7"/>
  <c r="I74" i="7"/>
  <c r="M108" i="7"/>
  <c r="M109" i="7"/>
  <c r="N109" i="7"/>
  <c r="O109" i="7"/>
  <c r="Q109" i="7"/>
  <c r="P109" i="7"/>
  <c r="N108" i="7"/>
  <c r="O108" i="7"/>
  <c r="Q108" i="7"/>
  <c r="P108" i="7"/>
  <c r="M105" i="7"/>
  <c r="M106" i="7"/>
  <c r="N106" i="7"/>
  <c r="O106" i="7"/>
  <c r="Q106" i="7"/>
  <c r="P106" i="7"/>
  <c r="N105" i="7"/>
  <c r="O105" i="7"/>
  <c r="Q105" i="7"/>
  <c r="P105" i="7"/>
  <c r="M102" i="7"/>
  <c r="M103" i="7"/>
  <c r="N103" i="7"/>
  <c r="O103" i="7"/>
  <c r="Q103" i="7"/>
  <c r="P103" i="7"/>
  <c r="N102" i="7"/>
  <c r="O102" i="7"/>
  <c r="Q102" i="7"/>
  <c r="P102" i="7"/>
  <c r="M99" i="7"/>
  <c r="M100" i="7"/>
  <c r="N100" i="7"/>
  <c r="O100" i="7"/>
  <c r="Q100" i="7"/>
  <c r="P100" i="7"/>
  <c r="N99" i="7"/>
  <c r="O99" i="7"/>
  <c r="Q99" i="7"/>
  <c r="P99" i="7"/>
  <c r="M96" i="7"/>
  <c r="M97" i="7"/>
  <c r="N97" i="7"/>
  <c r="O97" i="7"/>
  <c r="Q97" i="7"/>
  <c r="P97" i="7"/>
  <c r="N96" i="7"/>
  <c r="O96" i="7"/>
  <c r="Q96" i="7"/>
  <c r="P96" i="7"/>
  <c r="M93" i="7"/>
  <c r="M94" i="7"/>
  <c r="N94" i="7"/>
  <c r="O94" i="7"/>
  <c r="Q94" i="7"/>
  <c r="P94" i="7"/>
  <c r="N93" i="7"/>
  <c r="O93" i="7"/>
  <c r="Q93" i="7"/>
  <c r="P93" i="7"/>
  <c r="M90" i="7"/>
  <c r="M91" i="7"/>
  <c r="N91" i="7"/>
  <c r="O91" i="7"/>
  <c r="Q91" i="7"/>
  <c r="P91" i="7"/>
  <c r="N90" i="7"/>
  <c r="O90" i="7"/>
  <c r="Q90" i="7"/>
  <c r="P90" i="7"/>
  <c r="M87" i="7"/>
  <c r="M88" i="7"/>
  <c r="N88" i="7"/>
  <c r="O88" i="7"/>
  <c r="Q88" i="7"/>
  <c r="P88" i="7"/>
  <c r="N87" i="7"/>
  <c r="O87" i="7"/>
  <c r="Q87" i="7"/>
  <c r="P87" i="7"/>
  <c r="M84" i="7"/>
  <c r="M85" i="7"/>
  <c r="N85" i="7"/>
  <c r="O85" i="7"/>
  <c r="Q85" i="7"/>
  <c r="P85" i="7"/>
  <c r="N84" i="7"/>
  <c r="O84" i="7"/>
  <c r="Q84" i="7"/>
  <c r="P84" i="7"/>
  <c r="M81" i="7"/>
  <c r="M82" i="7"/>
  <c r="N82" i="7"/>
  <c r="O82" i="7"/>
  <c r="Q82" i="7"/>
  <c r="P82" i="7"/>
  <c r="N81" i="7"/>
  <c r="O81" i="7"/>
  <c r="Q81" i="7"/>
  <c r="P81" i="7"/>
  <c r="M78" i="7"/>
  <c r="M79" i="7"/>
  <c r="N79" i="7"/>
  <c r="O79" i="7"/>
  <c r="Q79" i="7"/>
  <c r="P79" i="7"/>
  <c r="N78" i="7"/>
  <c r="O78" i="7"/>
  <c r="Q78" i="7"/>
  <c r="P78" i="7"/>
  <c r="M75" i="7"/>
  <c r="M76" i="7"/>
  <c r="N76" i="7"/>
  <c r="O76" i="7"/>
  <c r="Q76" i="7"/>
  <c r="P76" i="7"/>
  <c r="N75" i="7"/>
  <c r="O75" i="7"/>
  <c r="Q75" i="7"/>
  <c r="P75" i="7"/>
  <c r="K74" i="7"/>
  <c r="J74" i="7"/>
  <c r="M72" i="7"/>
  <c r="M73" i="7"/>
  <c r="N73" i="7"/>
  <c r="O73" i="7"/>
  <c r="Q73" i="7"/>
  <c r="P73" i="7"/>
  <c r="K73" i="7"/>
  <c r="J73" i="7"/>
  <c r="N72" i="7"/>
  <c r="O72" i="7"/>
  <c r="Q72" i="7"/>
  <c r="P72" i="7"/>
  <c r="K72" i="7"/>
  <c r="J72" i="7"/>
  <c r="K71" i="7"/>
  <c r="J71" i="7"/>
  <c r="M69" i="7"/>
  <c r="M70" i="7"/>
  <c r="N70" i="7"/>
  <c r="O70" i="7"/>
  <c r="Q70" i="7"/>
  <c r="P70" i="7"/>
  <c r="K70" i="7"/>
  <c r="J70" i="7"/>
  <c r="N69" i="7"/>
  <c r="O69" i="7"/>
  <c r="Q69" i="7"/>
  <c r="P69" i="7"/>
  <c r="K69" i="7"/>
  <c r="J69" i="7"/>
  <c r="K68" i="7"/>
  <c r="J68" i="7"/>
  <c r="M66" i="7"/>
  <c r="M67" i="7"/>
  <c r="N67" i="7"/>
  <c r="O67" i="7"/>
  <c r="Q67" i="7"/>
  <c r="P67" i="7"/>
  <c r="K67" i="7"/>
  <c r="J67" i="7"/>
  <c r="N66" i="7"/>
  <c r="O66" i="7"/>
  <c r="Q66" i="7"/>
  <c r="P66" i="7"/>
  <c r="K66" i="7"/>
  <c r="J66" i="7"/>
  <c r="K65" i="7"/>
  <c r="J65" i="7"/>
  <c r="M63" i="7"/>
  <c r="M64" i="7"/>
  <c r="N64" i="7"/>
  <c r="O64" i="7"/>
  <c r="Q64" i="7"/>
  <c r="P64" i="7"/>
  <c r="K64" i="7"/>
  <c r="J64" i="7"/>
  <c r="N63" i="7"/>
  <c r="O63" i="7"/>
  <c r="Q63" i="7"/>
  <c r="P63" i="7"/>
  <c r="K63" i="7"/>
  <c r="J63" i="7"/>
  <c r="K62" i="7"/>
  <c r="J62" i="7"/>
  <c r="M60" i="7"/>
  <c r="M61" i="7"/>
  <c r="N61" i="7"/>
  <c r="O61" i="7"/>
  <c r="Q61" i="7"/>
  <c r="P61" i="7"/>
  <c r="K61" i="7"/>
  <c r="J61" i="7"/>
  <c r="N60" i="7"/>
  <c r="O60" i="7"/>
  <c r="Q60" i="7"/>
  <c r="P60" i="7"/>
  <c r="K60" i="7"/>
  <c r="J60" i="7"/>
  <c r="K59" i="7"/>
  <c r="J59" i="7"/>
  <c r="M57" i="7"/>
  <c r="M58" i="7"/>
  <c r="N58" i="7"/>
  <c r="O58" i="7"/>
  <c r="Q58" i="7"/>
  <c r="P58" i="7"/>
  <c r="K58" i="7"/>
  <c r="J58" i="7"/>
  <c r="N57" i="7"/>
  <c r="O57" i="7"/>
  <c r="Q57" i="7"/>
  <c r="P57" i="7"/>
  <c r="K57" i="7"/>
  <c r="J57" i="7"/>
  <c r="K56" i="7"/>
  <c r="J56" i="7"/>
  <c r="M54" i="7"/>
  <c r="M55" i="7"/>
  <c r="N55" i="7"/>
  <c r="O55" i="7"/>
  <c r="Q55" i="7"/>
  <c r="P55" i="7"/>
  <c r="K55" i="7"/>
  <c r="J55" i="7"/>
  <c r="N54" i="7"/>
  <c r="O54" i="7"/>
  <c r="Q54" i="7"/>
  <c r="P54" i="7"/>
  <c r="K54" i="7"/>
  <c r="J54" i="7"/>
  <c r="K53" i="7"/>
  <c r="J53" i="7"/>
  <c r="M51" i="7"/>
  <c r="M52" i="7"/>
  <c r="N52" i="7"/>
  <c r="O52" i="7"/>
  <c r="Q52" i="7"/>
  <c r="P52" i="7"/>
  <c r="K52" i="7"/>
  <c r="J52" i="7"/>
  <c r="N51" i="7"/>
  <c r="O51" i="7"/>
  <c r="Q51" i="7"/>
  <c r="P51" i="7"/>
  <c r="K51" i="7"/>
  <c r="J51" i="7"/>
  <c r="K50" i="7"/>
  <c r="J50" i="7"/>
  <c r="M48" i="7"/>
  <c r="M49" i="7"/>
  <c r="N49" i="7"/>
  <c r="O49" i="7"/>
  <c r="Q49" i="7"/>
  <c r="P49" i="7"/>
  <c r="K49" i="7"/>
  <c r="J49" i="7"/>
  <c r="N48" i="7"/>
  <c r="O48" i="7"/>
  <c r="Q48" i="7"/>
  <c r="P48" i="7"/>
  <c r="K48" i="7"/>
  <c r="J48" i="7"/>
  <c r="K47" i="7"/>
  <c r="J47" i="7"/>
  <c r="M45" i="7"/>
  <c r="M46" i="7"/>
  <c r="N46" i="7"/>
  <c r="O46" i="7"/>
  <c r="Q46" i="7"/>
  <c r="P46" i="7"/>
  <c r="K46" i="7"/>
  <c r="J46" i="7"/>
  <c r="N45" i="7"/>
  <c r="O45" i="7"/>
  <c r="Q45" i="7"/>
  <c r="P45" i="7"/>
  <c r="K45" i="7"/>
  <c r="J45" i="7"/>
  <c r="K44" i="7"/>
  <c r="J44" i="7"/>
  <c r="M42" i="7"/>
  <c r="M43" i="7"/>
  <c r="N43" i="7"/>
  <c r="O43" i="7"/>
  <c r="Q43" i="7"/>
  <c r="P43" i="7"/>
  <c r="K43" i="7"/>
  <c r="J43" i="7"/>
  <c r="N42" i="7"/>
  <c r="O42" i="7"/>
  <c r="Q42" i="7"/>
  <c r="P42" i="7"/>
  <c r="K42" i="7"/>
  <c r="J42" i="7"/>
  <c r="K41" i="7"/>
  <c r="J41" i="7"/>
  <c r="M39" i="7"/>
  <c r="M40" i="7"/>
  <c r="N40" i="7"/>
  <c r="O40" i="7"/>
  <c r="Q40" i="7"/>
  <c r="P40" i="7"/>
  <c r="K40" i="7"/>
  <c r="J40" i="7"/>
  <c r="N39" i="7"/>
  <c r="O39" i="7"/>
  <c r="Q39" i="7"/>
  <c r="P39" i="7"/>
  <c r="K39" i="7"/>
  <c r="J39" i="7"/>
  <c r="K38" i="7"/>
  <c r="J38" i="7"/>
  <c r="M36" i="7"/>
  <c r="M37" i="7"/>
  <c r="N37" i="7"/>
  <c r="O37" i="7"/>
  <c r="Q37" i="7"/>
  <c r="P37" i="7"/>
  <c r="K37" i="7"/>
  <c r="J37" i="7"/>
  <c r="N36" i="7"/>
  <c r="O36" i="7"/>
  <c r="Q36" i="7"/>
  <c r="P36" i="7"/>
  <c r="K36" i="7"/>
  <c r="J36" i="7"/>
  <c r="K35" i="7"/>
  <c r="J35" i="7"/>
  <c r="M33" i="7"/>
  <c r="M34" i="7"/>
  <c r="N34" i="7"/>
  <c r="O34" i="7"/>
  <c r="Q34" i="7"/>
  <c r="P34" i="7"/>
  <c r="K34" i="7"/>
  <c r="J34" i="7"/>
  <c r="N33" i="7"/>
  <c r="O33" i="7"/>
  <c r="Q33" i="7"/>
  <c r="P33" i="7"/>
  <c r="K33" i="7"/>
  <c r="J33" i="7"/>
  <c r="K32" i="7"/>
  <c r="J32" i="7"/>
  <c r="M30" i="7"/>
  <c r="M31" i="7"/>
  <c r="N31" i="7"/>
  <c r="O31" i="7"/>
  <c r="Q31" i="7"/>
  <c r="P31" i="7"/>
  <c r="K31" i="7"/>
  <c r="J31" i="7"/>
  <c r="N30" i="7"/>
  <c r="O30" i="7"/>
  <c r="Q30" i="7"/>
  <c r="P30" i="7"/>
  <c r="K30" i="7"/>
  <c r="J30" i="7"/>
  <c r="K29" i="7"/>
  <c r="J29" i="7"/>
  <c r="M27" i="7"/>
  <c r="M28" i="7"/>
  <c r="N28" i="7"/>
  <c r="O28" i="7"/>
  <c r="Q28" i="7"/>
  <c r="P28" i="7"/>
  <c r="K28" i="7"/>
  <c r="J28" i="7"/>
  <c r="N27" i="7"/>
  <c r="O27" i="7"/>
  <c r="Q27" i="7"/>
  <c r="P27" i="7"/>
  <c r="K27" i="7"/>
  <c r="J27" i="7"/>
  <c r="K26" i="7"/>
  <c r="J26" i="7"/>
  <c r="M24" i="7"/>
  <c r="M25" i="7"/>
  <c r="N25" i="7"/>
  <c r="O25" i="7"/>
  <c r="Q25" i="7"/>
  <c r="P25" i="7"/>
  <c r="K25" i="7"/>
  <c r="J25" i="7"/>
  <c r="N24" i="7"/>
  <c r="O24" i="7"/>
  <c r="Q24" i="7"/>
  <c r="P24" i="7"/>
  <c r="K24" i="7"/>
  <c r="J24" i="7"/>
  <c r="K23" i="7"/>
  <c r="J23" i="7"/>
  <c r="M21" i="7"/>
  <c r="M22" i="7"/>
  <c r="N22" i="7"/>
  <c r="O22" i="7"/>
  <c r="Q22" i="7"/>
  <c r="P22" i="7"/>
  <c r="K22" i="7"/>
  <c r="J22" i="7"/>
  <c r="N21" i="7"/>
  <c r="O21" i="7"/>
  <c r="Q21" i="7"/>
  <c r="P21" i="7"/>
  <c r="K21" i="7"/>
  <c r="J21" i="7"/>
  <c r="K20" i="7"/>
  <c r="J20" i="7"/>
  <c r="M18" i="7"/>
  <c r="M19" i="7"/>
  <c r="N19" i="7"/>
  <c r="O19" i="7"/>
  <c r="Q19" i="7"/>
  <c r="P19" i="7"/>
  <c r="K19" i="7"/>
  <c r="J19" i="7"/>
  <c r="N18" i="7"/>
  <c r="O18" i="7"/>
  <c r="Q18" i="7"/>
  <c r="P18" i="7"/>
  <c r="K18" i="7"/>
  <c r="J18" i="7"/>
  <c r="K17" i="7"/>
  <c r="J17" i="7"/>
  <c r="M15" i="7"/>
  <c r="M16" i="7"/>
  <c r="N16" i="7"/>
  <c r="O16" i="7"/>
  <c r="Q16" i="7"/>
  <c r="P16" i="7"/>
  <c r="K16" i="7"/>
  <c r="J16" i="7"/>
  <c r="N15" i="7"/>
  <c r="O15" i="7"/>
  <c r="Q15" i="7"/>
  <c r="P15" i="7"/>
  <c r="K15" i="7"/>
  <c r="J15" i="7"/>
  <c r="K14" i="7"/>
  <c r="J14" i="7"/>
  <c r="M12" i="7"/>
  <c r="M13" i="7"/>
  <c r="N13" i="7"/>
  <c r="O13" i="7"/>
  <c r="Q13" i="7"/>
  <c r="P13" i="7"/>
  <c r="K13" i="7"/>
  <c r="J13" i="7"/>
  <c r="N12" i="7"/>
  <c r="O12" i="7"/>
  <c r="Q12" i="7"/>
  <c r="P12" i="7"/>
  <c r="K12" i="7"/>
  <c r="J12" i="7"/>
  <c r="K11" i="7"/>
  <c r="J11" i="7"/>
  <c r="M9" i="7"/>
  <c r="M10" i="7"/>
  <c r="N10" i="7"/>
  <c r="O10" i="7"/>
  <c r="Q10" i="7"/>
  <c r="P10" i="7"/>
  <c r="K10" i="7"/>
  <c r="J10" i="7"/>
  <c r="N9" i="7"/>
  <c r="O9" i="7"/>
  <c r="Q9" i="7"/>
  <c r="P9" i="7"/>
  <c r="K9" i="7"/>
  <c r="J9" i="7"/>
  <c r="K8" i="7"/>
  <c r="J8" i="7"/>
  <c r="M6" i="7"/>
  <c r="M7" i="7"/>
  <c r="N7" i="7"/>
  <c r="O7" i="7"/>
  <c r="Q7" i="7"/>
  <c r="P7" i="7"/>
  <c r="K7" i="7"/>
  <c r="J7" i="7"/>
  <c r="N6" i="7"/>
  <c r="O6" i="7"/>
  <c r="Q6" i="7"/>
  <c r="P6" i="7"/>
  <c r="K6" i="7"/>
  <c r="J6" i="7"/>
  <c r="K5" i="7"/>
  <c r="J5" i="7"/>
  <c r="M3" i="7"/>
  <c r="M4" i="7"/>
  <c r="N4" i="7"/>
  <c r="O4" i="7"/>
  <c r="Q4" i="7"/>
  <c r="P4" i="7"/>
  <c r="K4" i="7"/>
  <c r="J4" i="7"/>
  <c r="N3" i="7"/>
  <c r="O3" i="7"/>
  <c r="Q3" i="7"/>
  <c r="P3" i="7"/>
  <c r="K3" i="7"/>
  <c r="J3" i="7"/>
  <c r="R183" i="6"/>
  <c r="U183" i="6"/>
  <c r="Q183" i="6"/>
  <c r="S183" i="6"/>
  <c r="T183" i="6"/>
  <c r="W183" i="6"/>
  <c r="V183" i="6"/>
  <c r="R182" i="6"/>
  <c r="U182" i="6"/>
  <c r="Q182" i="6"/>
  <c r="S182" i="6"/>
  <c r="T182" i="6"/>
  <c r="W182" i="6"/>
  <c r="V182" i="6"/>
  <c r="R181" i="6"/>
  <c r="U181" i="6"/>
  <c r="Q181" i="6"/>
  <c r="S181" i="6"/>
  <c r="T181" i="6"/>
  <c r="W181" i="6"/>
  <c r="V181" i="6"/>
  <c r="R180" i="6"/>
  <c r="U180" i="6"/>
  <c r="Q180" i="6"/>
  <c r="S180" i="6"/>
  <c r="T180" i="6"/>
  <c r="W180" i="6"/>
  <c r="V180" i="6"/>
  <c r="R179" i="6"/>
  <c r="U179" i="6"/>
  <c r="Q179" i="6"/>
  <c r="S179" i="6"/>
  <c r="T179" i="6"/>
  <c r="W179" i="6"/>
  <c r="V179" i="6"/>
  <c r="R178" i="6"/>
  <c r="U178" i="6"/>
  <c r="Q178" i="6"/>
  <c r="S178" i="6"/>
  <c r="T178" i="6"/>
  <c r="W178" i="6"/>
  <c r="V178" i="6"/>
  <c r="R177" i="6"/>
  <c r="U177" i="6"/>
  <c r="Q177" i="6"/>
  <c r="S177" i="6"/>
  <c r="T177" i="6"/>
  <c r="W177" i="6"/>
  <c r="V177" i="6"/>
  <c r="R176" i="6"/>
  <c r="U176" i="6"/>
  <c r="Q176" i="6"/>
  <c r="S176" i="6"/>
  <c r="T176" i="6"/>
  <c r="W176" i="6"/>
  <c r="V176" i="6"/>
  <c r="R175" i="6"/>
  <c r="U175" i="6"/>
  <c r="Q175" i="6"/>
  <c r="S175" i="6"/>
  <c r="T175" i="6"/>
  <c r="W175" i="6"/>
  <c r="V175" i="6"/>
  <c r="R174" i="6"/>
  <c r="U174" i="6"/>
  <c r="Q174" i="6"/>
  <c r="S174" i="6"/>
  <c r="T174" i="6"/>
  <c r="W174" i="6"/>
  <c r="V174" i="6"/>
  <c r="R173" i="6"/>
  <c r="U173" i="6"/>
  <c r="Q173" i="6"/>
  <c r="S173" i="6"/>
  <c r="T173" i="6"/>
  <c r="W173" i="6"/>
  <c r="V173" i="6"/>
  <c r="R172" i="6"/>
  <c r="U172" i="6"/>
  <c r="Q172" i="6"/>
  <c r="S172" i="6"/>
  <c r="T172" i="6"/>
  <c r="W172" i="6"/>
  <c r="V172" i="6"/>
  <c r="R171" i="6"/>
  <c r="U171" i="6"/>
  <c r="Q171" i="6"/>
  <c r="S171" i="6"/>
  <c r="T171" i="6"/>
  <c r="W171" i="6"/>
  <c r="V171" i="6"/>
  <c r="R170" i="6"/>
  <c r="U170" i="6"/>
  <c r="Q170" i="6"/>
  <c r="S170" i="6"/>
  <c r="T170" i="6"/>
  <c r="W170" i="6"/>
  <c r="V170" i="6"/>
  <c r="R169" i="6"/>
  <c r="U169" i="6"/>
  <c r="Q169" i="6"/>
  <c r="S169" i="6"/>
  <c r="T169" i="6"/>
  <c r="W169" i="6"/>
  <c r="V169" i="6"/>
  <c r="R168" i="6"/>
  <c r="U168" i="6"/>
  <c r="Q168" i="6"/>
  <c r="S168" i="6"/>
  <c r="T168" i="6"/>
  <c r="W168" i="6"/>
  <c r="V168" i="6"/>
  <c r="R167" i="6"/>
  <c r="U167" i="6"/>
  <c r="Q167" i="6"/>
  <c r="S167" i="6"/>
  <c r="T167" i="6"/>
  <c r="W167" i="6"/>
  <c r="V167" i="6"/>
  <c r="R166" i="6"/>
  <c r="U166" i="6"/>
  <c r="Q166" i="6"/>
  <c r="S166" i="6"/>
  <c r="T166" i="6"/>
  <c r="W166" i="6"/>
  <c r="V166" i="6"/>
  <c r="R165" i="6"/>
  <c r="U165" i="6"/>
  <c r="Q165" i="6"/>
  <c r="S165" i="6"/>
  <c r="T165" i="6"/>
  <c r="W165" i="6"/>
  <c r="V165" i="6"/>
  <c r="R164" i="6"/>
  <c r="U164" i="6"/>
  <c r="Q164" i="6"/>
  <c r="S164" i="6"/>
  <c r="T164" i="6"/>
  <c r="W164" i="6"/>
  <c r="V164" i="6"/>
  <c r="R163" i="6"/>
  <c r="U163" i="6"/>
  <c r="Q163" i="6"/>
  <c r="S163" i="6"/>
  <c r="T163" i="6"/>
  <c r="W163" i="6"/>
  <c r="V163" i="6"/>
  <c r="R162" i="6"/>
  <c r="U162" i="6"/>
  <c r="Q162" i="6"/>
  <c r="S162" i="6"/>
  <c r="T162" i="6"/>
  <c r="W162" i="6"/>
  <c r="V162" i="6"/>
  <c r="R161" i="6"/>
  <c r="U161" i="6"/>
  <c r="Q161" i="6"/>
  <c r="S161" i="6"/>
  <c r="T161" i="6"/>
  <c r="W161" i="6"/>
  <c r="V161" i="6"/>
  <c r="R160" i="6"/>
  <c r="U160" i="6"/>
  <c r="Q160" i="6"/>
  <c r="S160" i="6"/>
  <c r="T160" i="6"/>
  <c r="W160" i="6"/>
  <c r="V160" i="6"/>
  <c r="R159" i="6"/>
  <c r="U159" i="6"/>
  <c r="Q159" i="6"/>
  <c r="S159" i="6"/>
  <c r="T159" i="6"/>
  <c r="W159" i="6"/>
  <c r="V159" i="6"/>
  <c r="R158" i="6"/>
  <c r="U158" i="6"/>
  <c r="Q158" i="6"/>
  <c r="S158" i="6"/>
  <c r="T158" i="6"/>
  <c r="W158" i="6"/>
  <c r="V158" i="6"/>
  <c r="R157" i="6"/>
  <c r="U157" i="6"/>
  <c r="Q157" i="6"/>
  <c r="S157" i="6"/>
  <c r="T157" i="6"/>
  <c r="W157" i="6"/>
  <c r="V157" i="6"/>
  <c r="R156" i="6"/>
  <c r="U156" i="6"/>
  <c r="Q156" i="6"/>
  <c r="S156" i="6"/>
  <c r="T156" i="6"/>
  <c r="W156" i="6"/>
  <c r="V156" i="6"/>
  <c r="R155" i="6"/>
  <c r="U155" i="6"/>
  <c r="Q155" i="6"/>
  <c r="S155" i="6"/>
  <c r="T155" i="6"/>
  <c r="W155" i="6"/>
  <c r="V155" i="6"/>
  <c r="R154" i="6"/>
  <c r="U154" i="6"/>
  <c r="Q154" i="6"/>
  <c r="S154" i="6"/>
  <c r="T154" i="6"/>
  <c r="W154" i="6"/>
  <c r="V154" i="6"/>
  <c r="R153" i="6"/>
  <c r="U153" i="6"/>
  <c r="Q153" i="6"/>
  <c r="S153" i="6"/>
  <c r="T153" i="6"/>
  <c r="W153" i="6"/>
  <c r="V153" i="6"/>
  <c r="R152" i="6"/>
  <c r="U152" i="6"/>
  <c r="Q152" i="6"/>
  <c r="S152" i="6"/>
  <c r="T152" i="6"/>
  <c r="W152" i="6"/>
  <c r="V152" i="6"/>
  <c r="R151" i="6"/>
  <c r="U151" i="6"/>
  <c r="Q151" i="6"/>
  <c r="S151" i="6"/>
  <c r="T151" i="6"/>
  <c r="W151" i="6"/>
  <c r="V151" i="6"/>
  <c r="R150" i="6"/>
  <c r="U150" i="6"/>
  <c r="Q150" i="6"/>
  <c r="S150" i="6"/>
  <c r="T150" i="6"/>
  <c r="W150" i="6"/>
  <c r="V150" i="6"/>
  <c r="R149" i="6"/>
  <c r="U149" i="6"/>
  <c r="Q149" i="6"/>
  <c r="S149" i="6"/>
  <c r="T149" i="6"/>
  <c r="W149" i="6"/>
  <c r="V149" i="6"/>
  <c r="R148" i="6"/>
  <c r="U148" i="6"/>
  <c r="Q148" i="6"/>
  <c r="S148" i="6"/>
  <c r="T148" i="6"/>
  <c r="W148" i="6"/>
  <c r="V148" i="6"/>
  <c r="R147" i="6"/>
  <c r="U147" i="6"/>
  <c r="Q147" i="6"/>
  <c r="S147" i="6"/>
  <c r="T147" i="6"/>
  <c r="W147" i="6"/>
  <c r="V147" i="6"/>
  <c r="R146" i="6"/>
  <c r="U146" i="6"/>
  <c r="Q146" i="6"/>
  <c r="S146" i="6"/>
  <c r="T146" i="6"/>
  <c r="W146" i="6"/>
  <c r="V146" i="6"/>
  <c r="R145" i="6"/>
  <c r="U145" i="6"/>
  <c r="Q145" i="6"/>
  <c r="S145" i="6"/>
  <c r="T145" i="6"/>
  <c r="W145" i="6"/>
  <c r="V145" i="6"/>
  <c r="R144" i="6"/>
  <c r="U144" i="6"/>
  <c r="Q144" i="6"/>
  <c r="S144" i="6"/>
  <c r="T144" i="6"/>
  <c r="W144" i="6"/>
  <c r="V144" i="6"/>
  <c r="R143" i="6"/>
  <c r="U143" i="6"/>
  <c r="Q143" i="6"/>
  <c r="S143" i="6"/>
  <c r="T143" i="6"/>
  <c r="W143" i="6"/>
  <c r="V143" i="6"/>
  <c r="R142" i="6"/>
  <c r="U142" i="6"/>
  <c r="Q142" i="6"/>
  <c r="S142" i="6"/>
  <c r="T142" i="6"/>
  <c r="W142" i="6"/>
  <c r="V142" i="6"/>
  <c r="R141" i="6"/>
  <c r="U141" i="6"/>
  <c r="Q141" i="6"/>
  <c r="S141" i="6"/>
  <c r="T141" i="6"/>
  <c r="W141" i="6"/>
  <c r="V141" i="6"/>
  <c r="R140" i="6"/>
  <c r="U140" i="6"/>
  <c r="Q140" i="6"/>
  <c r="S140" i="6"/>
  <c r="T140" i="6"/>
  <c r="W140" i="6"/>
  <c r="V140" i="6"/>
  <c r="R139" i="6"/>
  <c r="U139" i="6"/>
  <c r="Q139" i="6"/>
  <c r="S139" i="6"/>
  <c r="T139" i="6"/>
  <c r="W139" i="6"/>
  <c r="V139" i="6"/>
  <c r="R138" i="6"/>
  <c r="U138" i="6"/>
  <c r="Q138" i="6"/>
  <c r="S138" i="6"/>
  <c r="T138" i="6"/>
  <c r="W138" i="6"/>
  <c r="V138" i="6"/>
  <c r="R137" i="6"/>
  <c r="U137" i="6"/>
  <c r="Q137" i="6"/>
  <c r="S137" i="6"/>
  <c r="T137" i="6"/>
  <c r="W137" i="6"/>
  <c r="V137" i="6"/>
  <c r="R136" i="6"/>
  <c r="U136" i="6"/>
  <c r="Q136" i="6"/>
  <c r="S136" i="6"/>
  <c r="T136" i="6"/>
  <c r="W136" i="6"/>
  <c r="V136" i="6"/>
  <c r="R135" i="6"/>
  <c r="U135" i="6"/>
  <c r="Q135" i="6"/>
  <c r="S135" i="6"/>
  <c r="T135" i="6"/>
  <c r="W135" i="6"/>
  <c r="V135" i="6"/>
  <c r="R134" i="6"/>
  <c r="U134" i="6"/>
  <c r="Q134" i="6"/>
  <c r="S134" i="6"/>
  <c r="T134" i="6"/>
  <c r="W134" i="6"/>
  <c r="V134" i="6"/>
  <c r="R133" i="6"/>
  <c r="U133" i="6"/>
  <c r="Q133" i="6"/>
  <c r="S133" i="6"/>
  <c r="T133" i="6"/>
  <c r="W133" i="6"/>
  <c r="V133" i="6"/>
  <c r="R132" i="6"/>
  <c r="U132" i="6"/>
  <c r="Q132" i="6"/>
  <c r="S132" i="6"/>
  <c r="T132" i="6"/>
  <c r="W132" i="6"/>
  <c r="V132" i="6"/>
  <c r="R131" i="6"/>
  <c r="U131" i="6"/>
  <c r="Q131" i="6"/>
  <c r="S131" i="6"/>
  <c r="T131" i="6"/>
  <c r="W131" i="6"/>
  <c r="V131" i="6"/>
  <c r="R130" i="6"/>
  <c r="U130" i="6"/>
  <c r="Q130" i="6"/>
  <c r="S130" i="6"/>
  <c r="T130" i="6"/>
  <c r="W130" i="6"/>
  <c r="V130" i="6"/>
  <c r="R129" i="6"/>
  <c r="U129" i="6"/>
  <c r="Q129" i="6"/>
  <c r="S129" i="6"/>
  <c r="T129" i="6"/>
  <c r="W129" i="6"/>
  <c r="V129" i="6"/>
  <c r="R128" i="6"/>
  <c r="U128" i="6"/>
  <c r="Q128" i="6"/>
  <c r="S128" i="6"/>
  <c r="T128" i="6"/>
  <c r="W128" i="6"/>
  <c r="V128" i="6"/>
  <c r="R127" i="6"/>
  <c r="U127" i="6"/>
  <c r="Q127" i="6"/>
  <c r="S127" i="6"/>
  <c r="T127" i="6"/>
  <c r="W127" i="6"/>
  <c r="V127" i="6"/>
  <c r="R126" i="6"/>
  <c r="U126" i="6"/>
  <c r="Q126" i="6"/>
  <c r="S126" i="6"/>
  <c r="T126" i="6"/>
  <c r="W126" i="6"/>
  <c r="V126" i="6"/>
  <c r="R125" i="6"/>
  <c r="U125" i="6"/>
  <c r="Q125" i="6"/>
  <c r="S125" i="6"/>
  <c r="T125" i="6"/>
  <c r="W125" i="6"/>
  <c r="V125" i="6"/>
  <c r="R124" i="6"/>
  <c r="U124" i="6"/>
  <c r="Q124" i="6"/>
  <c r="S124" i="6"/>
  <c r="T124" i="6"/>
  <c r="W124" i="6"/>
  <c r="V124" i="6"/>
  <c r="R123" i="6"/>
  <c r="U123" i="6"/>
  <c r="Q123" i="6"/>
  <c r="S123" i="6"/>
  <c r="T123" i="6"/>
  <c r="W123" i="6"/>
  <c r="V123" i="6"/>
  <c r="R122" i="6"/>
  <c r="U122" i="6"/>
  <c r="Q122" i="6"/>
  <c r="S122" i="6"/>
  <c r="T122" i="6"/>
  <c r="W122" i="6"/>
  <c r="V122" i="6"/>
  <c r="R121" i="6"/>
  <c r="U121" i="6"/>
  <c r="Q121" i="6"/>
  <c r="S121" i="6"/>
  <c r="T121" i="6"/>
  <c r="W121" i="6"/>
  <c r="V121" i="6"/>
  <c r="R120" i="6"/>
  <c r="U120" i="6"/>
  <c r="Q120" i="6"/>
  <c r="S120" i="6"/>
  <c r="T120" i="6"/>
  <c r="W120" i="6"/>
  <c r="V120" i="6"/>
  <c r="R119" i="6"/>
  <c r="U119" i="6"/>
  <c r="Q119" i="6"/>
  <c r="S119" i="6"/>
  <c r="T119" i="6"/>
  <c r="W119" i="6"/>
  <c r="V119" i="6"/>
  <c r="R118" i="6"/>
  <c r="U118" i="6"/>
  <c r="Q118" i="6"/>
  <c r="S118" i="6"/>
  <c r="T118" i="6"/>
  <c r="W118" i="6"/>
  <c r="V118" i="6"/>
  <c r="R117" i="6"/>
  <c r="U117" i="6"/>
  <c r="Q117" i="6"/>
  <c r="S117" i="6"/>
  <c r="T117" i="6"/>
  <c r="W117" i="6"/>
  <c r="V117" i="6"/>
  <c r="R116" i="6"/>
  <c r="U116" i="6"/>
  <c r="Q116" i="6"/>
  <c r="S116" i="6"/>
  <c r="T116" i="6"/>
  <c r="W116" i="6"/>
  <c r="V116" i="6"/>
  <c r="R115" i="6"/>
  <c r="U115" i="6"/>
  <c r="Q115" i="6"/>
  <c r="S115" i="6"/>
  <c r="T115" i="6"/>
  <c r="W115" i="6"/>
  <c r="V115" i="6"/>
  <c r="R114" i="6"/>
  <c r="U114" i="6"/>
  <c r="Q114" i="6"/>
  <c r="S114" i="6"/>
  <c r="T114" i="6"/>
  <c r="W114" i="6"/>
  <c r="V114" i="6"/>
  <c r="R113" i="6"/>
  <c r="U113" i="6"/>
  <c r="Q113" i="6"/>
  <c r="S113" i="6"/>
  <c r="T113" i="6"/>
  <c r="W113" i="6"/>
  <c r="V113" i="6"/>
  <c r="R112" i="6"/>
  <c r="U112" i="6"/>
  <c r="Q112" i="6"/>
  <c r="S112" i="6"/>
  <c r="T112" i="6"/>
  <c r="W112" i="6"/>
  <c r="V112" i="6"/>
  <c r="R111" i="6"/>
  <c r="U111" i="6"/>
  <c r="Q111" i="6"/>
  <c r="S111" i="6"/>
  <c r="T111" i="6"/>
  <c r="W111" i="6"/>
  <c r="V111" i="6"/>
  <c r="R110" i="6"/>
  <c r="U110" i="6"/>
  <c r="Q110" i="6"/>
  <c r="S110" i="6"/>
  <c r="T110" i="6"/>
  <c r="W110" i="6"/>
  <c r="V110" i="6"/>
  <c r="R109" i="6"/>
  <c r="U109" i="6"/>
  <c r="Q109" i="6"/>
  <c r="S109" i="6"/>
  <c r="T109" i="6"/>
  <c r="W109" i="6"/>
  <c r="V109" i="6"/>
  <c r="R108" i="6"/>
  <c r="U108" i="6"/>
  <c r="Q108" i="6"/>
  <c r="S108" i="6"/>
  <c r="T108" i="6"/>
  <c r="W108" i="6"/>
  <c r="V108" i="6"/>
  <c r="R107" i="6"/>
  <c r="U107" i="6"/>
  <c r="Q107" i="6"/>
  <c r="S107" i="6"/>
  <c r="T107" i="6"/>
  <c r="W107" i="6"/>
  <c r="V107" i="6"/>
  <c r="R106" i="6"/>
  <c r="U106" i="6"/>
  <c r="Q106" i="6"/>
  <c r="S106" i="6"/>
  <c r="T106" i="6"/>
  <c r="W106" i="6"/>
  <c r="V106" i="6"/>
  <c r="R105" i="6"/>
  <c r="U105" i="6"/>
  <c r="Q105" i="6"/>
  <c r="S105" i="6"/>
  <c r="T105" i="6"/>
  <c r="W105" i="6"/>
  <c r="V105" i="6"/>
  <c r="R104" i="6"/>
  <c r="U104" i="6"/>
  <c r="Q104" i="6"/>
  <c r="S104" i="6"/>
  <c r="T104" i="6"/>
  <c r="W104" i="6"/>
  <c r="V104" i="6"/>
  <c r="R103" i="6"/>
  <c r="U103" i="6"/>
  <c r="Q103" i="6"/>
  <c r="S103" i="6"/>
  <c r="T103" i="6"/>
  <c r="W103" i="6"/>
  <c r="V103" i="6"/>
  <c r="R102" i="6"/>
  <c r="U102" i="6"/>
  <c r="Q102" i="6"/>
  <c r="S102" i="6"/>
  <c r="T102" i="6"/>
  <c r="W102" i="6"/>
  <c r="V102" i="6"/>
  <c r="R101" i="6"/>
  <c r="U101" i="6"/>
  <c r="Q101" i="6"/>
  <c r="S101" i="6"/>
  <c r="T101" i="6"/>
  <c r="W101" i="6"/>
  <c r="V101" i="6"/>
  <c r="R100" i="6"/>
  <c r="U100" i="6"/>
  <c r="Q100" i="6"/>
  <c r="S100" i="6"/>
  <c r="T100" i="6"/>
  <c r="W100" i="6"/>
  <c r="V100" i="6"/>
  <c r="R99" i="6"/>
  <c r="U99" i="6"/>
  <c r="Q99" i="6"/>
  <c r="S99" i="6"/>
  <c r="T99" i="6"/>
  <c r="W99" i="6"/>
  <c r="V99" i="6"/>
  <c r="R98" i="6"/>
  <c r="U98" i="6"/>
  <c r="Q98" i="6"/>
  <c r="S98" i="6"/>
  <c r="T98" i="6"/>
  <c r="W98" i="6"/>
  <c r="V98" i="6"/>
  <c r="R97" i="6"/>
  <c r="U97" i="6"/>
  <c r="Q97" i="6"/>
  <c r="S97" i="6"/>
  <c r="T97" i="6"/>
  <c r="W97" i="6"/>
  <c r="V97" i="6"/>
  <c r="R96" i="6"/>
  <c r="U96" i="6"/>
  <c r="Q96" i="6"/>
  <c r="S96" i="6"/>
  <c r="T96" i="6"/>
  <c r="W96" i="6"/>
  <c r="V96" i="6"/>
  <c r="R95" i="6"/>
  <c r="U95" i="6"/>
  <c r="Q95" i="6"/>
  <c r="S95" i="6"/>
  <c r="T95" i="6"/>
  <c r="W95" i="6"/>
  <c r="V95" i="6"/>
  <c r="R94" i="6"/>
  <c r="U94" i="6"/>
  <c r="Q94" i="6"/>
  <c r="S94" i="6"/>
  <c r="T94" i="6"/>
  <c r="W94" i="6"/>
  <c r="V94" i="6"/>
  <c r="R93" i="6"/>
  <c r="U93" i="6"/>
  <c r="Q93" i="6"/>
  <c r="S93" i="6"/>
  <c r="T93" i="6"/>
  <c r="W93" i="6"/>
  <c r="V93" i="6"/>
  <c r="R92" i="6"/>
  <c r="U92" i="6"/>
  <c r="Q92" i="6"/>
  <c r="S92" i="6"/>
  <c r="T92" i="6"/>
  <c r="W92" i="6"/>
  <c r="V92" i="6"/>
  <c r="R91" i="6"/>
  <c r="U91" i="6"/>
  <c r="Q91" i="6"/>
  <c r="S91" i="6"/>
  <c r="T91" i="6"/>
  <c r="W91" i="6"/>
  <c r="V91" i="6"/>
  <c r="R90" i="6"/>
  <c r="U90" i="6"/>
  <c r="Q90" i="6"/>
  <c r="S90" i="6"/>
  <c r="T90" i="6"/>
  <c r="W90" i="6"/>
  <c r="V90" i="6"/>
  <c r="R89" i="6"/>
  <c r="U89" i="6"/>
  <c r="Q89" i="6"/>
  <c r="S89" i="6"/>
  <c r="T89" i="6"/>
  <c r="W89" i="6"/>
  <c r="V89" i="6"/>
  <c r="R88" i="6"/>
  <c r="U88" i="6"/>
  <c r="Q88" i="6"/>
  <c r="S88" i="6"/>
  <c r="T88" i="6"/>
  <c r="W88" i="6"/>
  <c r="V88" i="6"/>
  <c r="R87" i="6"/>
  <c r="U87" i="6"/>
  <c r="Q87" i="6"/>
  <c r="S87" i="6"/>
  <c r="T87" i="6"/>
  <c r="W87" i="6"/>
  <c r="V87" i="6"/>
  <c r="R86" i="6"/>
  <c r="U86" i="6"/>
  <c r="Q86" i="6"/>
  <c r="S86" i="6"/>
  <c r="T86" i="6"/>
  <c r="W86" i="6"/>
  <c r="V86" i="6"/>
  <c r="R85" i="6"/>
  <c r="U85" i="6"/>
  <c r="Q85" i="6"/>
  <c r="S85" i="6"/>
  <c r="T85" i="6"/>
  <c r="W85" i="6"/>
  <c r="V85" i="6"/>
  <c r="R84" i="6"/>
  <c r="U84" i="6"/>
  <c r="Q84" i="6"/>
  <c r="S84" i="6"/>
  <c r="T84" i="6"/>
  <c r="W84" i="6"/>
  <c r="V84" i="6"/>
  <c r="R83" i="6"/>
  <c r="U83" i="6"/>
  <c r="Q83" i="6"/>
  <c r="S83" i="6"/>
  <c r="T83" i="6"/>
  <c r="W83" i="6"/>
  <c r="V83" i="6"/>
  <c r="R82" i="6"/>
  <c r="U82" i="6"/>
  <c r="Q82" i="6"/>
  <c r="S82" i="6"/>
  <c r="T82" i="6"/>
  <c r="W82" i="6"/>
  <c r="V82" i="6"/>
  <c r="R81" i="6"/>
  <c r="U81" i="6"/>
  <c r="Q81" i="6"/>
  <c r="S81" i="6"/>
  <c r="T81" i="6"/>
  <c r="W81" i="6"/>
  <c r="V81" i="6"/>
  <c r="R80" i="6"/>
  <c r="U80" i="6"/>
  <c r="Q80" i="6"/>
  <c r="S80" i="6"/>
  <c r="T80" i="6"/>
  <c r="W80" i="6"/>
  <c r="V80" i="6"/>
  <c r="R79" i="6"/>
  <c r="U79" i="6"/>
  <c r="Q79" i="6"/>
  <c r="S79" i="6"/>
  <c r="T79" i="6"/>
  <c r="W79" i="6"/>
  <c r="V79" i="6"/>
  <c r="R78" i="6"/>
  <c r="U78" i="6"/>
  <c r="Q78" i="6"/>
  <c r="S78" i="6"/>
  <c r="T78" i="6"/>
  <c r="W78" i="6"/>
  <c r="V78" i="6"/>
  <c r="R77" i="6"/>
  <c r="U77" i="6"/>
  <c r="Q77" i="6"/>
  <c r="S77" i="6"/>
  <c r="T77" i="6"/>
  <c r="W77" i="6"/>
  <c r="V77" i="6"/>
  <c r="R76" i="6"/>
  <c r="U76" i="6"/>
  <c r="Q76" i="6"/>
  <c r="S76" i="6"/>
  <c r="T76" i="6"/>
  <c r="W76" i="6"/>
  <c r="V76" i="6"/>
  <c r="R75" i="6"/>
  <c r="U75" i="6"/>
  <c r="Q75" i="6"/>
  <c r="S75" i="6"/>
  <c r="T75" i="6"/>
  <c r="W75" i="6"/>
  <c r="V75" i="6"/>
  <c r="R74" i="6"/>
  <c r="U74" i="6"/>
  <c r="Q74" i="6"/>
  <c r="S74" i="6"/>
  <c r="T74" i="6"/>
  <c r="W74" i="6"/>
  <c r="V74" i="6"/>
  <c r="R73" i="6"/>
  <c r="U73" i="6"/>
  <c r="Q73" i="6"/>
  <c r="S73" i="6"/>
  <c r="T73" i="6"/>
  <c r="W73" i="6"/>
  <c r="V73" i="6"/>
  <c r="R72" i="6"/>
  <c r="U72" i="6"/>
  <c r="Q72" i="6"/>
  <c r="S72" i="6"/>
  <c r="T72" i="6"/>
  <c r="W72" i="6"/>
  <c r="V72" i="6"/>
  <c r="R71" i="6"/>
  <c r="U71" i="6"/>
  <c r="Q71" i="6"/>
  <c r="S71" i="6"/>
  <c r="T71" i="6"/>
  <c r="W71" i="6"/>
  <c r="V71" i="6"/>
  <c r="R70" i="6"/>
  <c r="U70" i="6"/>
  <c r="Q70" i="6"/>
  <c r="S70" i="6"/>
  <c r="T70" i="6"/>
  <c r="W70" i="6"/>
  <c r="V70" i="6"/>
  <c r="R69" i="6"/>
  <c r="U69" i="6"/>
  <c r="Q69" i="6"/>
  <c r="S69" i="6"/>
  <c r="T69" i="6"/>
  <c r="W69" i="6"/>
  <c r="V69" i="6"/>
  <c r="R68" i="6"/>
  <c r="U68" i="6"/>
  <c r="Q68" i="6"/>
  <c r="S68" i="6"/>
  <c r="T68" i="6"/>
  <c r="W68" i="6"/>
  <c r="V68" i="6"/>
  <c r="R67" i="6"/>
  <c r="U67" i="6"/>
  <c r="Q67" i="6"/>
  <c r="S67" i="6"/>
  <c r="T67" i="6"/>
  <c r="W67" i="6"/>
  <c r="V67" i="6"/>
  <c r="R66" i="6"/>
  <c r="U66" i="6"/>
  <c r="Q66" i="6"/>
  <c r="S66" i="6"/>
  <c r="T66" i="6"/>
  <c r="W66" i="6"/>
  <c r="V66" i="6"/>
  <c r="R65" i="6"/>
  <c r="U65" i="6"/>
  <c r="Q65" i="6"/>
  <c r="S65" i="6"/>
  <c r="T65" i="6"/>
  <c r="W65" i="6"/>
  <c r="V65" i="6"/>
  <c r="R64" i="6"/>
  <c r="U64" i="6"/>
  <c r="Q64" i="6"/>
  <c r="S64" i="6"/>
  <c r="T64" i="6"/>
  <c r="W64" i="6"/>
  <c r="V64" i="6"/>
  <c r="R63" i="6"/>
  <c r="U63" i="6"/>
  <c r="Q63" i="6"/>
  <c r="S63" i="6"/>
  <c r="T63" i="6"/>
  <c r="W63" i="6"/>
  <c r="V63" i="6"/>
  <c r="R62" i="6"/>
  <c r="U62" i="6"/>
  <c r="Q62" i="6"/>
  <c r="S62" i="6"/>
  <c r="T62" i="6"/>
  <c r="W62" i="6"/>
  <c r="V62" i="6"/>
  <c r="R61" i="6"/>
  <c r="U61" i="6"/>
  <c r="Q61" i="6"/>
  <c r="S61" i="6"/>
  <c r="T61" i="6"/>
  <c r="W61" i="6"/>
  <c r="V61" i="6"/>
  <c r="R60" i="6"/>
  <c r="U60" i="6"/>
  <c r="Q60" i="6"/>
  <c r="S60" i="6"/>
  <c r="T60" i="6"/>
  <c r="W60" i="6"/>
  <c r="V60" i="6"/>
  <c r="R59" i="6"/>
  <c r="U59" i="6"/>
  <c r="Q59" i="6"/>
  <c r="S59" i="6"/>
  <c r="T59" i="6"/>
  <c r="W59" i="6"/>
  <c r="V59" i="6"/>
  <c r="R58" i="6"/>
  <c r="U58" i="6"/>
  <c r="Q58" i="6"/>
  <c r="S58" i="6"/>
  <c r="T58" i="6"/>
  <c r="W58" i="6"/>
  <c r="V58" i="6"/>
  <c r="R57" i="6"/>
  <c r="U57" i="6"/>
  <c r="Q57" i="6"/>
  <c r="S57" i="6"/>
  <c r="T57" i="6"/>
  <c r="W57" i="6"/>
  <c r="V57" i="6"/>
  <c r="R56" i="6"/>
  <c r="U56" i="6"/>
  <c r="Q56" i="6"/>
  <c r="S56" i="6"/>
  <c r="T56" i="6"/>
  <c r="W56" i="6"/>
  <c r="V56" i="6"/>
  <c r="R55" i="6"/>
  <c r="U55" i="6"/>
  <c r="Q55" i="6"/>
  <c r="S55" i="6"/>
  <c r="T55" i="6"/>
  <c r="W55" i="6"/>
  <c r="V55" i="6"/>
  <c r="R54" i="6"/>
  <c r="U54" i="6"/>
  <c r="Q54" i="6"/>
  <c r="S54" i="6"/>
  <c r="T54" i="6"/>
  <c r="W54" i="6"/>
  <c r="V54" i="6"/>
  <c r="R53" i="6"/>
  <c r="U53" i="6"/>
  <c r="Q53" i="6"/>
  <c r="S53" i="6"/>
  <c r="T53" i="6"/>
  <c r="W53" i="6"/>
  <c r="V53" i="6"/>
  <c r="R52" i="6"/>
  <c r="U52" i="6"/>
  <c r="Q52" i="6"/>
  <c r="S52" i="6"/>
  <c r="T52" i="6"/>
  <c r="W52" i="6"/>
  <c r="V52" i="6"/>
  <c r="R51" i="6"/>
  <c r="U51" i="6"/>
  <c r="Q51" i="6"/>
  <c r="S51" i="6"/>
  <c r="T51" i="6"/>
  <c r="W51" i="6"/>
  <c r="V51" i="6"/>
  <c r="R50" i="6"/>
  <c r="U50" i="6"/>
  <c r="Q50" i="6"/>
  <c r="S50" i="6"/>
  <c r="T50" i="6"/>
  <c r="W50" i="6"/>
  <c r="V50" i="6"/>
  <c r="R49" i="6"/>
  <c r="U49" i="6"/>
  <c r="Q49" i="6"/>
  <c r="S49" i="6"/>
  <c r="T49" i="6"/>
  <c r="W49" i="6"/>
  <c r="V49" i="6"/>
  <c r="R48" i="6"/>
  <c r="U48" i="6"/>
  <c r="Q48" i="6"/>
  <c r="S48" i="6"/>
  <c r="T48" i="6"/>
  <c r="W48" i="6"/>
  <c r="V48" i="6"/>
  <c r="R47" i="6"/>
  <c r="U47" i="6"/>
  <c r="Q47" i="6"/>
  <c r="S47" i="6"/>
  <c r="T47" i="6"/>
  <c r="W47" i="6"/>
  <c r="V47" i="6"/>
  <c r="R46" i="6"/>
  <c r="U46" i="6"/>
  <c r="Q46" i="6"/>
  <c r="S46" i="6"/>
  <c r="T46" i="6"/>
  <c r="W46" i="6"/>
  <c r="V46" i="6"/>
  <c r="R45" i="6"/>
  <c r="U45" i="6"/>
  <c r="Q45" i="6"/>
  <c r="S45" i="6"/>
  <c r="T45" i="6"/>
  <c r="W45" i="6"/>
  <c r="V45" i="6"/>
  <c r="R44" i="6"/>
  <c r="U44" i="6"/>
  <c r="Q44" i="6"/>
  <c r="S44" i="6"/>
  <c r="T44" i="6"/>
  <c r="W44" i="6"/>
  <c r="V44" i="6"/>
  <c r="R43" i="6"/>
  <c r="U43" i="6"/>
  <c r="Q43" i="6"/>
  <c r="S43" i="6"/>
  <c r="T43" i="6"/>
  <c r="W43" i="6"/>
  <c r="V43" i="6"/>
  <c r="R42" i="6"/>
  <c r="U42" i="6"/>
  <c r="Q42" i="6"/>
  <c r="S42" i="6"/>
  <c r="T42" i="6"/>
  <c r="W42" i="6"/>
  <c r="V42" i="6"/>
  <c r="R41" i="6"/>
  <c r="U41" i="6"/>
  <c r="Q41" i="6"/>
  <c r="S41" i="6"/>
  <c r="T41" i="6"/>
  <c r="W41" i="6"/>
  <c r="V41" i="6"/>
  <c r="R40" i="6"/>
  <c r="U40" i="6"/>
  <c r="Q40" i="6"/>
  <c r="S40" i="6"/>
  <c r="T40" i="6"/>
  <c r="W40" i="6"/>
  <c r="V40" i="6"/>
  <c r="R39" i="6"/>
  <c r="U39" i="6"/>
  <c r="Q39" i="6"/>
  <c r="S39" i="6"/>
  <c r="T39" i="6"/>
  <c r="W39" i="6"/>
  <c r="V39" i="6"/>
  <c r="R38" i="6"/>
  <c r="U38" i="6"/>
  <c r="Q38" i="6"/>
  <c r="S38" i="6"/>
  <c r="T38" i="6"/>
  <c r="W38" i="6"/>
  <c r="V38" i="6"/>
  <c r="R37" i="6"/>
  <c r="U37" i="6"/>
  <c r="Q37" i="6"/>
  <c r="S37" i="6"/>
  <c r="T37" i="6"/>
  <c r="W37" i="6"/>
  <c r="V37" i="6"/>
  <c r="R36" i="6"/>
  <c r="U36" i="6"/>
  <c r="Q36" i="6"/>
  <c r="S36" i="6"/>
  <c r="T36" i="6"/>
  <c r="W36" i="6"/>
  <c r="V36" i="6"/>
  <c r="R35" i="6"/>
  <c r="U35" i="6"/>
  <c r="Q35" i="6"/>
  <c r="S35" i="6"/>
  <c r="T35" i="6"/>
  <c r="W35" i="6"/>
  <c r="V35" i="6"/>
  <c r="R34" i="6"/>
  <c r="U34" i="6"/>
  <c r="Q34" i="6"/>
  <c r="S34" i="6"/>
  <c r="T34" i="6"/>
  <c r="W34" i="6"/>
  <c r="V34" i="6"/>
  <c r="R33" i="6"/>
  <c r="U33" i="6"/>
  <c r="Q33" i="6"/>
  <c r="S33" i="6"/>
  <c r="T33" i="6"/>
  <c r="W33" i="6"/>
  <c r="V33" i="6"/>
  <c r="R32" i="6"/>
  <c r="U32" i="6"/>
  <c r="Q32" i="6"/>
  <c r="S32" i="6"/>
  <c r="T32" i="6"/>
  <c r="W32" i="6"/>
  <c r="V32" i="6"/>
  <c r="R31" i="6"/>
  <c r="U31" i="6"/>
  <c r="Q31" i="6"/>
  <c r="S31" i="6"/>
  <c r="T31" i="6"/>
  <c r="W31" i="6"/>
  <c r="V31" i="6"/>
  <c r="R30" i="6"/>
  <c r="U30" i="6"/>
  <c r="Q30" i="6"/>
  <c r="S30" i="6"/>
  <c r="T30" i="6"/>
  <c r="W30" i="6"/>
  <c r="V30" i="6"/>
  <c r="R29" i="6"/>
  <c r="U29" i="6"/>
  <c r="Q29" i="6"/>
  <c r="S29" i="6"/>
  <c r="T29" i="6"/>
  <c r="W29" i="6"/>
  <c r="V29" i="6"/>
  <c r="R28" i="6"/>
  <c r="U28" i="6"/>
  <c r="Q28" i="6"/>
  <c r="S28" i="6"/>
  <c r="T28" i="6"/>
  <c r="W28" i="6"/>
  <c r="V28" i="6"/>
  <c r="R27" i="6"/>
  <c r="U27" i="6"/>
  <c r="Q27" i="6"/>
  <c r="S27" i="6"/>
  <c r="T27" i="6"/>
  <c r="W27" i="6"/>
  <c r="V27" i="6"/>
  <c r="R26" i="6"/>
  <c r="U26" i="6"/>
  <c r="Q26" i="6"/>
  <c r="S26" i="6"/>
  <c r="T26" i="6"/>
  <c r="W26" i="6"/>
  <c r="V26" i="6"/>
  <c r="R25" i="6"/>
  <c r="U25" i="6"/>
  <c r="Q25" i="6"/>
  <c r="S25" i="6"/>
  <c r="T25" i="6"/>
  <c r="W25" i="6"/>
  <c r="V25" i="6"/>
  <c r="R24" i="6"/>
  <c r="U24" i="6"/>
  <c r="Q24" i="6"/>
  <c r="S24" i="6"/>
  <c r="T24" i="6"/>
  <c r="W24" i="6"/>
  <c r="V24" i="6"/>
  <c r="R23" i="6"/>
  <c r="U23" i="6"/>
  <c r="Q23" i="6"/>
  <c r="S23" i="6"/>
  <c r="T23" i="6"/>
  <c r="W23" i="6"/>
  <c r="V23" i="6"/>
  <c r="R22" i="6"/>
  <c r="U22" i="6"/>
  <c r="Q22" i="6"/>
  <c r="S22" i="6"/>
  <c r="T22" i="6"/>
  <c r="W22" i="6"/>
  <c r="V22" i="6"/>
  <c r="R21" i="6"/>
  <c r="U21" i="6"/>
  <c r="Q21" i="6"/>
  <c r="S21" i="6"/>
  <c r="T21" i="6"/>
  <c r="W21" i="6"/>
  <c r="V21" i="6"/>
  <c r="R20" i="6"/>
  <c r="U20" i="6"/>
  <c r="Q20" i="6"/>
  <c r="S20" i="6"/>
  <c r="T20" i="6"/>
  <c r="W20" i="6"/>
  <c r="V20" i="6"/>
  <c r="R19" i="6"/>
  <c r="U19" i="6"/>
  <c r="Q19" i="6"/>
  <c r="S19" i="6"/>
  <c r="T19" i="6"/>
  <c r="W19" i="6"/>
  <c r="V19" i="6"/>
  <c r="R18" i="6"/>
  <c r="U18" i="6"/>
  <c r="Q18" i="6"/>
  <c r="S18" i="6"/>
  <c r="T18" i="6"/>
  <c r="W18" i="6"/>
  <c r="V18" i="6"/>
  <c r="R17" i="6"/>
  <c r="U17" i="6"/>
  <c r="Q17" i="6"/>
  <c r="S17" i="6"/>
  <c r="T17" i="6"/>
  <c r="W17" i="6"/>
  <c r="V17" i="6"/>
  <c r="R16" i="6"/>
  <c r="U16" i="6"/>
  <c r="Q16" i="6"/>
  <c r="S16" i="6"/>
  <c r="T16" i="6"/>
  <c r="W16" i="6"/>
  <c r="V16" i="6"/>
  <c r="R15" i="6"/>
  <c r="U15" i="6"/>
  <c r="Q15" i="6"/>
  <c r="S15" i="6"/>
  <c r="T15" i="6"/>
  <c r="W15" i="6"/>
  <c r="V15" i="6"/>
  <c r="R14" i="6"/>
  <c r="U14" i="6"/>
  <c r="Q14" i="6"/>
  <c r="S14" i="6"/>
  <c r="T14" i="6"/>
  <c r="W14" i="6"/>
  <c r="V14" i="6"/>
  <c r="R13" i="6"/>
  <c r="U13" i="6"/>
  <c r="Q13" i="6"/>
  <c r="S13" i="6"/>
  <c r="T13" i="6"/>
  <c r="W13" i="6"/>
  <c r="V13" i="6"/>
  <c r="R12" i="6"/>
  <c r="U12" i="6"/>
  <c r="Q12" i="6"/>
  <c r="S12" i="6"/>
  <c r="T12" i="6"/>
  <c r="W12" i="6"/>
  <c r="V12" i="6"/>
  <c r="R11" i="6"/>
  <c r="U11" i="6"/>
  <c r="Q11" i="6"/>
  <c r="S11" i="6"/>
  <c r="T11" i="6"/>
  <c r="W11" i="6"/>
  <c r="V11" i="6"/>
  <c r="R10" i="6"/>
  <c r="U10" i="6"/>
  <c r="Q10" i="6"/>
  <c r="S10" i="6"/>
  <c r="T10" i="6"/>
  <c r="W10" i="6"/>
  <c r="V10" i="6"/>
  <c r="R9" i="6"/>
  <c r="U9" i="6"/>
  <c r="Q9" i="6"/>
  <c r="S9" i="6"/>
  <c r="T9" i="6"/>
  <c r="W9" i="6"/>
  <c r="V9" i="6"/>
  <c r="R8" i="6"/>
  <c r="U8" i="6"/>
  <c r="Q8" i="6"/>
  <c r="S8" i="6"/>
  <c r="T8" i="6"/>
  <c r="W8" i="6"/>
  <c r="V8" i="6"/>
  <c r="R7" i="6"/>
  <c r="U7" i="6"/>
  <c r="Q7" i="6"/>
  <c r="S7" i="6"/>
  <c r="T7" i="6"/>
  <c r="W7" i="6"/>
  <c r="V7" i="6"/>
  <c r="R6" i="6"/>
  <c r="U6" i="6"/>
  <c r="Q6" i="6"/>
  <c r="S6" i="6"/>
  <c r="T6" i="6"/>
  <c r="W6" i="6"/>
  <c r="V6" i="6"/>
  <c r="R5" i="6"/>
  <c r="U5" i="6"/>
  <c r="Q5" i="6"/>
  <c r="S5" i="6"/>
  <c r="T5" i="6"/>
  <c r="W5" i="6"/>
  <c r="V5" i="6"/>
  <c r="R4" i="6"/>
  <c r="U4" i="6"/>
  <c r="Q4" i="6"/>
  <c r="S4" i="6"/>
  <c r="T4" i="6"/>
  <c r="W4" i="6"/>
  <c r="V4" i="6"/>
  <c r="R3" i="6"/>
  <c r="U3" i="6"/>
  <c r="Q3" i="6"/>
  <c r="S3" i="6"/>
  <c r="T3" i="6"/>
  <c r="W3" i="6"/>
  <c r="V3" i="6"/>
  <c r="W2" i="6"/>
  <c r="F3" i="6"/>
  <c r="G3" i="6"/>
  <c r="H3" i="6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F31" i="6"/>
  <c r="G31" i="6"/>
  <c r="H31" i="6"/>
  <c r="F32" i="6"/>
  <c r="G32" i="6"/>
  <c r="H32" i="6"/>
  <c r="F33" i="6"/>
  <c r="G33" i="6"/>
  <c r="H33" i="6"/>
  <c r="F34" i="6"/>
  <c r="G34" i="6"/>
  <c r="H34" i="6"/>
  <c r="F35" i="6"/>
  <c r="G35" i="6"/>
  <c r="H35" i="6"/>
  <c r="F36" i="6"/>
  <c r="G36" i="6"/>
  <c r="H36" i="6"/>
  <c r="F37" i="6"/>
  <c r="G37" i="6"/>
  <c r="H37" i="6"/>
  <c r="F38" i="6"/>
  <c r="G38" i="6"/>
  <c r="H38" i="6"/>
  <c r="F39" i="6"/>
  <c r="G39" i="6"/>
  <c r="H39" i="6"/>
  <c r="F40" i="6"/>
  <c r="G40" i="6"/>
  <c r="H40" i="6"/>
  <c r="F41" i="6"/>
  <c r="G41" i="6"/>
  <c r="H41" i="6"/>
  <c r="F42" i="6"/>
  <c r="G42" i="6"/>
  <c r="H42" i="6"/>
  <c r="F43" i="6"/>
  <c r="G43" i="6"/>
  <c r="H43" i="6"/>
  <c r="F44" i="6"/>
  <c r="G44" i="6"/>
  <c r="H44" i="6"/>
  <c r="F45" i="6"/>
  <c r="G45" i="6"/>
  <c r="H45" i="6"/>
  <c r="F46" i="6"/>
  <c r="G46" i="6"/>
  <c r="H46" i="6"/>
  <c r="F47" i="6"/>
  <c r="G47" i="6"/>
  <c r="H47" i="6"/>
  <c r="F48" i="6"/>
  <c r="G48" i="6"/>
  <c r="H48" i="6"/>
  <c r="F49" i="6"/>
  <c r="G49" i="6"/>
  <c r="H49" i="6"/>
  <c r="F50" i="6"/>
  <c r="G50" i="6"/>
  <c r="H50" i="6"/>
  <c r="F51" i="6"/>
  <c r="G51" i="6"/>
  <c r="H51" i="6"/>
  <c r="F52" i="6"/>
  <c r="G52" i="6"/>
  <c r="H52" i="6"/>
  <c r="F53" i="6"/>
  <c r="G53" i="6"/>
  <c r="H53" i="6"/>
  <c r="F54" i="6"/>
  <c r="G54" i="6"/>
  <c r="H54" i="6"/>
  <c r="F55" i="6"/>
  <c r="G55" i="6"/>
  <c r="H55" i="6"/>
  <c r="F56" i="6"/>
  <c r="G56" i="6"/>
  <c r="H56" i="6"/>
  <c r="F57" i="6"/>
  <c r="G57" i="6"/>
  <c r="H57" i="6"/>
  <c r="F58" i="6"/>
  <c r="G58" i="6"/>
  <c r="H58" i="6"/>
  <c r="F59" i="6"/>
  <c r="G59" i="6"/>
  <c r="H59" i="6"/>
  <c r="F60" i="6"/>
  <c r="G60" i="6"/>
  <c r="H60" i="6"/>
  <c r="F61" i="6"/>
  <c r="G61" i="6"/>
  <c r="H61" i="6"/>
  <c r="F62" i="6"/>
  <c r="G62" i="6"/>
  <c r="H62" i="6"/>
  <c r="F63" i="6"/>
  <c r="G63" i="6"/>
  <c r="H63" i="6"/>
  <c r="F64" i="6"/>
  <c r="G64" i="6"/>
  <c r="H64" i="6"/>
  <c r="F65" i="6"/>
  <c r="G65" i="6"/>
  <c r="H65" i="6"/>
  <c r="F66" i="6"/>
  <c r="G66" i="6"/>
  <c r="H66" i="6"/>
  <c r="F67" i="6"/>
  <c r="G67" i="6"/>
  <c r="H67" i="6"/>
  <c r="F68" i="6"/>
  <c r="G68" i="6"/>
  <c r="H68" i="6"/>
  <c r="F69" i="6"/>
  <c r="G69" i="6"/>
  <c r="H69" i="6"/>
  <c r="F70" i="6"/>
  <c r="G70" i="6"/>
  <c r="H70" i="6"/>
  <c r="F71" i="6"/>
  <c r="G71" i="6"/>
  <c r="H71" i="6"/>
  <c r="F72" i="6"/>
  <c r="G72" i="6"/>
  <c r="H72" i="6"/>
  <c r="F73" i="6"/>
  <c r="G73" i="6"/>
  <c r="H73" i="6"/>
  <c r="F74" i="6"/>
  <c r="G74" i="6"/>
  <c r="H74" i="6"/>
  <c r="L108" i="6"/>
  <c r="L109" i="6"/>
  <c r="M109" i="6"/>
  <c r="N109" i="6"/>
  <c r="P109" i="6"/>
  <c r="O109" i="6"/>
  <c r="M108" i="6"/>
  <c r="N108" i="6"/>
  <c r="P108" i="6"/>
  <c r="O108" i="6"/>
  <c r="L105" i="6"/>
  <c r="L106" i="6"/>
  <c r="M106" i="6"/>
  <c r="N106" i="6"/>
  <c r="P106" i="6"/>
  <c r="O106" i="6"/>
  <c r="M105" i="6"/>
  <c r="N105" i="6"/>
  <c r="P105" i="6"/>
  <c r="O105" i="6"/>
  <c r="L102" i="6"/>
  <c r="L103" i="6"/>
  <c r="M103" i="6"/>
  <c r="N103" i="6"/>
  <c r="P103" i="6"/>
  <c r="O103" i="6"/>
  <c r="M102" i="6"/>
  <c r="N102" i="6"/>
  <c r="P102" i="6"/>
  <c r="O102" i="6"/>
  <c r="L99" i="6"/>
  <c r="L100" i="6"/>
  <c r="M100" i="6"/>
  <c r="N100" i="6"/>
  <c r="P100" i="6"/>
  <c r="O100" i="6"/>
  <c r="M99" i="6"/>
  <c r="N99" i="6"/>
  <c r="P99" i="6"/>
  <c r="O99" i="6"/>
  <c r="L96" i="6"/>
  <c r="L97" i="6"/>
  <c r="M97" i="6"/>
  <c r="N97" i="6"/>
  <c r="P97" i="6"/>
  <c r="O97" i="6"/>
  <c r="M96" i="6"/>
  <c r="N96" i="6"/>
  <c r="P96" i="6"/>
  <c r="O96" i="6"/>
  <c r="L93" i="6"/>
  <c r="L94" i="6"/>
  <c r="M94" i="6"/>
  <c r="N94" i="6"/>
  <c r="P94" i="6"/>
  <c r="O94" i="6"/>
  <c r="M93" i="6"/>
  <c r="N93" i="6"/>
  <c r="P93" i="6"/>
  <c r="O93" i="6"/>
  <c r="L90" i="6"/>
  <c r="L91" i="6"/>
  <c r="M91" i="6"/>
  <c r="N91" i="6"/>
  <c r="P91" i="6"/>
  <c r="O91" i="6"/>
  <c r="M90" i="6"/>
  <c r="N90" i="6"/>
  <c r="P90" i="6"/>
  <c r="O90" i="6"/>
  <c r="L87" i="6"/>
  <c r="L88" i="6"/>
  <c r="M88" i="6"/>
  <c r="N88" i="6"/>
  <c r="P88" i="6"/>
  <c r="O88" i="6"/>
  <c r="M87" i="6"/>
  <c r="N87" i="6"/>
  <c r="P87" i="6"/>
  <c r="O87" i="6"/>
  <c r="L84" i="6"/>
  <c r="L85" i="6"/>
  <c r="M85" i="6"/>
  <c r="N85" i="6"/>
  <c r="P85" i="6"/>
  <c r="O85" i="6"/>
  <c r="M84" i="6"/>
  <c r="N84" i="6"/>
  <c r="P84" i="6"/>
  <c r="O84" i="6"/>
  <c r="L81" i="6"/>
  <c r="L82" i="6"/>
  <c r="M82" i="6"/>
  <c r="N82" i="6"/>
  <c r="P82" i="6"/>
  <c r="O82" i="6"/>
  <c r="M81" i="6"/>
  <c r="N81" i="6"/>
  <c r="P81" i="6"/>
  <c r="O81" i="6"/>
  <c r="L78" i="6"/>
  <c r="L79" i="6"/>
  <c r="M79" i="6"/>
  <c r="N79" i="6"/>
  <c r="P79" i="6"/>
  <c r="O79" i="6"/>
  <c r="M78" i="6"/>
  <c r="N78" i="6"/>
  <c r="P78" i="6"/>
  <c r="O78" i="6"/>
  <c r="L75" i="6"/>
  <c r="L76" i="6"/>
  <c r="M76" i="6"/>
  <c r="N76" i="6"/>
  <c r="P76" i="6"/>
  <c r="O76" i="6"/>
  <c r="M75" i="6"/>
  <c r="N75" i="6"/>
  <c r="P75" i="6"/>
  <c r="O75" i="6"/>
  <c r="J74" i="6"/>
  <c r="I74" i="6"/>
  <c r="L72" i="6"/>
  <c r="L73" i="6"/>
  <c r="M73" i="6"/>
  <c r="N73" i="6"/>
  <c r="P73" i="6"/>
  <c r="O73" i="6"/>
  <c r="J73" i="6"/>
  <c r="I73" i="6"/>
  <c r="M72" i="6"/>
  <c r="N72" i="6"/>
  <c r="P72" i="6"/>
  <c r="O72" i="6"/>
  <c r="J72" i="6"/>
  <c r="I72" i="6"/>
  <c r="J71" i="6"/>
  <c r="I71" i="6"/>
  <c r="L69" i="6"/>
  <c r="L70" i="6"/>
  <c r="M70" i="6"/>
  <c r="N70" i="6"/>
  <c r="P70" i="6"/>
  <c r="O70" i="6"/>
  <c r="J70" i="6"/>
  <c r="I70" i="6"/>
  <c r="M69" i="6"/>
  <c r="N69" i="6"/>
  <c r="P69" i="6"/>
  <c r="O69" i="6"/>
  <c r="J69" i="6"/>
  <c r="I69" i="6"/>
  <c r="J68" i="6"/>
  <c r="I68" i="6"/>
  <c r="L66" i="6"/>
  <c r="L67" i="6"/>
  <c r="M67" i="6"/>
  <c r="N67" i="6"/>
  <c r="P67" i="6"/>
  <c r="O67" i="6"/>
  <c r="J67" i="6"/>
  <c r="I67" i="6"/>
  <c r="M66" i="6"/>
  <c r="N66" i="6"/>
  <c r="P66" i="6"/>
  <c r="O66" i="6"/>
  <c r="J66" i="6"/>
  <c r="I66" i="6"/>
  <c r="J65" i="6"/>
  <c r="I65" i="6"/>
  <c r="L63" i="6"/>
  <c r="L64" i="6"/>
  <c r="M64" i="6"/>
  <c r="N64" i="6"/>
  <c r="P64" i="6"/>
  <c r="O64" i="6"/>
  <c r="J64" i="6"/>
  <c r="I64" i="6"/>
  <c r="M63" i="6"/>
  <c r="N63" i="6"/>
  <c r="P63" i="6"/>
  <c r="O63" i="6"/>
  <c r="J63" i="6"/>
  <c r="I63" i="6"/>
  <c r="J62" i="6"/>
  <c r="I62" i="6"/>
  <c r="L60" i="6"/>
  <c r="L61" i="6"/>
  <c r="M61" i="6"/>
  <c r="N61" i="6"/>
  <c r="P61" i="6"/>
  <c r="O61" i="6"/>
  <c r="J61" i="6"/>
  <c r="I61" i="6"/>
  <c r="M60" i="6"/>
  <c r="N60" i="6"/>
  <c r="P60" i="6"/>
  <c r="O60" i="6"/>
  <c r="J60" i="6"/>
  <c r="I60" i="6"/>
  <c r="J59" i="6"/>
  <c r="I59" i="6"/>
  <c r="L57" i="6"/>
  <c r="L58" i="6"/>
  <c r="M58" i="6"/>
  <c r="N58" i="6"/>
  <c r="P58" i="6"/>
  <c r="O58" i="6"/>
  <c r="J58" i="6"/>
  <c r="I58" i="6"/>
  <c r="M57" i="6"/>
  <c r="N57" i="6"/>
  <c r="P57" i="6"/>
  <c r="O57" i="6"/>
  <c r="J57" i="6"/>
  <c r="I57" i="6"/>
  <c r="J56" i="6"/>
  <c r="I56" i="6"/>
  <c r="L54" i="6"/>
  <c r="L55" i="6"/>
  <c r="M55" i="6"/>
  <c r="N55" i="6"/>
  <c r="P55" i="6"/>
  <c r="O55" i="6"/>
  <c r="J55" i="6"/>
  <c r="I55" i="6"/>
  <c r="M54" i="6"/>
  <c r="N54" i="6"/>
  <c r="P54" i="6"/>
  <c r="O54" i="6"/>
  <c r="J54" i="6"/>
  <c r="I54" i="6"/>
  <c r="J53" i="6"/>
  <c r="I53" i="6"/>
  <c r="L51" i="6"/>
  <c r="L52" i="6"/>
  <c r="M52" i="6"/>
  <c r="N52" i="6"/>
  <c r="P52" i="6"/>
  <c r="O52" i="6"/>
  <c r="J52" i="6"/>
  <c r="I52" i="6"/>
  <c r="M51" i="6"/>
  <c r="N51" i="6"/>
  <c r="P51" i="6"/>
  <c r="O51" i="6"/>
  <c r="J51" i="6"/>
  <c r="I51" i="6"/>
  <c r="J50" i="6"/>
  <c r="I50" i="6"/>
  <c r="L48" i="6"/>
  <c r="L49" i="6"/>
  <c r="M49" i="6"/>
  <c r="N49" i="6"/>
  <c r="P49" i="6"/>
  <c r="O49" i="6"/>
  <c r="J49" i="6"/>
  <c r="I49" i="6"/>
  <c r="M48" i="6"/>
  <c r="N48" i="6"/>
  <c r="P48" i="6"/>
  <c r="O48" i="6"/>
  <c r="J48" i="6"/>
  <c r="I48" i="6"/>
  <c r="J47" i="6"/>
  <c r="I47" i="6"/>
  <c r="L45" i="6"/>
  <c r="L46" i="6"/>
  <c r="M46" i="6"/>
  <c r="N46" i="6"/>
  <c r="P46" i="6"/>
  <c r="O46" i="6"/>
  <c r="J46" i="6"/>
  <c r="I46" i="6"/>
  <c r="M45" i="6"/>
  <c r="N45" i="6"/>
  <c r="P45" i="6"/>
  <c r="O45" i="6"/>
  <c r="J45" i="6"/>
  <c r="I45" i="6"/>
  <c r="J44" i="6"/>
  <c r="I44" i="6"/>
  <c r="L42" i="6"/>
  <c r="L43" i="6"/>
  <c r="M43" i="6"/>
  <c r="N43" i="6"/>
  <c r="P43" i="6"/>
  <c r="O43" i="6"/>
  <c r="J43" i="6"/>
  <c r="I43" i="6"/>
  <c r="M42" i="6"/>
  <c r="N42" i="6"/>
  <c r="P42" i="6"/>
  <c r="O42" i="6"/>
  <c r="J42" i="6"/>
  <c r="I42" i="6"/>
  <c r="J41" i="6"/>
  <c r="I41" i="6"/>
  <c r="L39" i="6"/>
  <c r="L40" i="6"/>
  <c r="M40" i="6"/>
  <c r="N40" i="6"/>
  <c r="P40" i="6"/>
  <c r="O40" i="6"/>
  <c r="J40" i="6"/>
  <c r="I40" i="6"/>
  <c r="M39" i="6"/>
  <c r="N39" i="6"/>
  <c r="P39" i="6"/>
  <c r="O39" i="6"/>
  <c r="J39" i="6"/>
  <c r="I39" i="6"/>
  <c r="J38" i="6"/>
  <c r="I38" i="6"/>
  <c r="L36" i="6"/>
  <c r="L37" i="6"/>
  <c r="M37" i="6"/>
  <c r="N37" i="6"/>
  <c r="P37" i="6"/>
  <c r="O37" i="6"/>
  <c r="J37" i="6"/>
  <c r="I37" i="6"/>
  <c r="M36" i="6"/>
  <c r="N36" i="6"/>
  <c r="P36" i="6"/>
  <c r="O36" i="6"/>
  <c r="J36" i="6"/>
  <c r="I36" i="6"/>
  <c r="J35" i="6"/>
  <c r="I35" i="6"/>
  <c r="L33" i="6"/>
  <c r="L34" i="6"/>
  <c r="M34" i="6"/>
  <c r="N34" i="6"/>
  <c r="P34" i="6"/>
  <c r="O34" i="6"/>
  <c r="J34" i="6"/>
  <c r="I34" i="6"/>
  <c r="M33" i="6"/>
  <c r="N33" i="6"/>
  <c r="P33" i="6"/>
  <c r="O33" i="6"/>
  <c r="J33" i="6"/>
  <c r="I33" i="6"/>
  <c r="J32" i="6"/>
  <c r="I32" i="6"/>
  <c r="L30" i="6"/>
  <c r="L31" i="6"/>
  <c r="M31" i="6"/>
  <c r="N31" i="6"/>
  <c r="P31" i="6"/>
  <c r="O31" i="6"/>
  <c r="J31" i="6"/>
  <c r="I31" i="6"/>
  <c r="M30" i="6"/>
  <c r="N30" i="6"/>
  <c r="P30" i="6"/>
  <c r="O30" i="6"/>
  <c r="J30" i="6"/>
  <c r="I30" i="6"/>
  <c r="J29" i="6"/>
  <c r="I29" i="6"/>
  <c r="L27" i="6"/>
  <c r="L28" i="6"/>
  <c r="M28" i="6"/>
  <c r="N28" i="6"/>
  <c r="P28" i="6"/>
  <c r="O28" i="6"/>
  <c r="J28" i="6"/>
  <c r="I28" i="6"/>
  <c r="M27" i="6"/>
  <c r="N27" i="6"/>
  <c r="P27" i="6"/>
  <c r="O27" i="6"/>
  <c r="J27" i="6"/>
  <c r="I27" i="6"/>
  <c r="J26" i="6"/>
  <c r="I26" i="6"/>
  <c r="L24" i="6"/>
  <c r="L25" i="6"/>
  <c r="M25" i="6"/>
  <c r="N25" i="6"/>
  <c r="P25" i="6"/>
  <c r="O25" i="6"/>
  <c r="J25" i="6"/>
  <c r="I25" i="6"/>
  <c r="M24" i="6"/>
  <c r="N24" i="6"/>
  <c r="P24" i="6"/>
  <c r="O24" i="6"/>
  <c r="J24" i="6"/>
  <c r="I24" i="6"/>
  <c r="J23" i="6"/>
  <c r="I23" i="6"/>
  <c r="L21" i="6"/>
  <c r="L22" i="6"/>
  <c r="M22" i="6"/>
  <c r="N22" i="6"/>
  <c r="P22" i="6"/>
  <c r="O22" i="6"/>
  <c r="J22" i="6"/>
  <c r="I22" i="6"/>
  <c r="M21" i="6"/>
  <c r="N21" i="6"/>
  <c r="P21" i="6"/>
  <c r="O21" i="6"/>
  <c r="J21" i="6"/>
  <c r="I21" i="6"/>
  <c r="J20" i="6"/>
  <c r="I20" i="6"/>
  <c r="L18" i="6"/>
  <c r="L19" i="6"/>
  <c r="M19" i="6"/>
  <c r="N19" i="6"/>
  <c r="P19" i="6"/>
  <c r="O19" i="6"/>
  <c r="J19" i="6"/>
  <c r="I19" i="6"/>
  <c r="M18" i="6"/>
  <c r="N18" i="6"/>
  <c r="P18" i="6"/>
  <c r="O18" i="6"/>
  <c r="J18" i="6"/>
  <c r="I18" i="6"/>
  <c r="J17" i="6"/>
  <c r="I17" i="6"/>
  <c r="L15" i="6"/>
  <c r="L16" i="6"/>
  <c r="M16" i="6"/>
  <c r="N16" i="6"/>
  <c r="P16" i="6"/>
  <c r="O16" i="6"/>
  <c r="J16" i="6"/>
  <c r="I16" i="6"/>
  <c r="M15" i="6"/>
  <c r="N15" i="6"/>
  <c r="P15" i="6"/>
  <c r="O15" i="6"/>
  <c r="J15" i="6"/>
  <c r="I15" i="6"/>
  <c r="J14" i="6"/>
  <c r="I14" i="6"/>
  <c r="L12" i="6"/>
  <c r="L13" i="6"/>
  <c r="M13" i="6"/>
  <c r="N13" i="6"/>
  <c r="P13" i="6"/>
  <c r="O13" i="6"/>
  <c r="J13" i="6"/>
  <c r="I13" i="6"/>
  <c r="M12" i="6"/>
  <c r="N12" i="6"/>
  <c r="P12" i="6"/>
  <c r="O12" i="6"/>
  <c r="J12" i="6"/>
  <c r="I12" i="6"/>
  <c r="J11" i="6"/>
  <c r="I11" i="6"/>
  <c r="L9" i="6"/>
  <c r="L10" i="6"/>
  <c r="M10" i="6"/>
  <c r="N10" i="6"/>
  <c r="P10" i="6"/>
  <c r="O10" i="6"/>
  <c r="J10" i="6"/>
  <c r="I10" i="6"/>
  <c r="M9" i="6"/>
  <c r="N9" i="6"/>
  <c r="P9" i="6"/>
  <c r="O9" i="6"/>
  <c r="J9" i="6"/>
  <c r="I9" i="6"/>
  <c r="J8" i="6"/>
  <c r="I8" i="6"/>
  <c r="L6" i="6"/>
  <c r="L7" i="6"/>
  <c r="M7" i="6"/>
  <c r="N7" i="6"/>
  <c r="P7" i="6"/>
  <c r="O7" i="6"/>
  <c r="J7" i="6"/>
  <c r="I7" i="6"/>
  <c r="M6" i="6"/>
  <c r="N6" i="6"/>
  <c r="P6" i="6"/>
  <c r="O6" i="6"/>
  <c r="J6" i="6"/>
  <c r="I6" i="6"/>
  <c r="J5" i="6"/>
  <c r="I5" i="6"/>
  <c r="L3" i="6"/>
  <c r="L4" i="6"/>
  <c r="M4" i="6"/>
  <c r="N4" i="6"/>
  <c r="P4" i="6"/>
  <c r="O4" i="6"/>
  <c r="J4" i="6"/>
  <c r="I4" i="6"/>
  <c r="M3" i="6"/>
  <c r="N3" i="6"/>
  <c r="P3" i="6"/>
  <c r="O3" i="6"/>
  <c r="J3" i="6"/>
  <c r="I3" i="6"/>
  <c r="E7" i="4"/>
  <c r="E3" i="4"/>
  <c r="E4" i="4"/>
  <c r="R40" i="4"/>
  <c r="U40" i="4"/>
  <c r="Q40" i="4"/>
  <c r="S40" i="4"/>
  <c r="T40" i="4"/>
  <c r="W40" i="4"/>
  <c r="V40" i="4"/>
  <c r="R39" i="4"/>
  <c r="U39" i="4"/>
  <c r="Q39" i="4"/>
  <c r="S39" i="4"/>
  <c r="T39" i="4"/>
  <c r="W39" i="4"/>
  <c r="V39" i="4"/>
  <c r="R38" i="4"/>
  <c r="U38" i="4"/>
  <c r="Q38" i="4"/>
  <c r="S38" i="4"/>
  <c r="T38" i="4"/>
  <c r="W38" i="4"/>
  <c r="V38" i="4"/>
  <c r="R37" i="4"/>
  <c r="U37" i="4"/>
  <c r="Q37" i="4"/>
  <c r="S37" i="4"/>
  <c r="T37" i="4"/>
  <c r="W37" i="4"/>
  <c r="V37" i="4"/>
  <c r="R36" i="4"/>
  <c r="U36" i="4"/>
  <c r="Q36" i="4"/>
  <c r="S36" i="4"/>
  <c r="T36" i="4"/>
  <c r="W36" i="4"/>
  <c r="V36" i="4"/>
  <c r="R35" i="4"/>
  <c r="U35" i="4"/>
  <c r="Q35" i="4"/>
  <c r="S35" i="4"/>
  <c r="T35" i="4"/>
  <c r="W35" i="4"/>
  <c r="V35" i="4"/>
  <c r="R34" i="4"/>
  <c r="U34" i="4"/>
  <c r="Q34" i="4"/>
  <c r="S34" i="4"/>
  <c r="T34" i="4"/>
  <c r="W34" i="4"/>
  <c r="V34" i="4"/>
  <c r="R33" i="4"/>
  <c r="U33" i="4"/>
  <c r="Q33" i="4"/>
  <c r="S33" i="4"/>
  <c r="T33" i="4"/>
  <c r="W33" i="4"/>
  <c r="V33" i="4"/>
  <c r="R32" i="4"/>
  <c r="U32" i="4"/>
  <c r="Q32" i="4"/>
  <c r="S32" i="4"/>
  <c r="T32" i="4"/>
  <c r="W32" i="4"/>
  <c r="V32" i="4"/>
  <c r="R31" i="4"/>
  <c r="U31" i="4"/>
  <c r="Q31" i="4"/>
  <c r="S31" i="4"/>
  <c r="T31" i="4"/>
  <c r="W31" i="4"/>
  <c r="V31" i="4"/>
  <c r="R30" i="4"/>
  <c r="U30" i="4"/>
  <c r="Q30" i="4"/>
  <c r="S30" i="4"/>
  <c r="T30" i="4"/>
  <c r="W30" i="4"/>
  <c r="V30" i="4"/>
  <c r="R29" i="4"/>
  <c r="U29" i="4"/>
  <c r="Q29" i="4"/>
  <c r="S29" i="4"/>
  <c r="T29" i="4"/>
  <c r="W29" i="4"/>
  <c r="V29" i="4"/>
  <c r="R28" i="4"/>
  <c r="U28" i="4"/>
  <c r="Q28" i="4"/>
  <c r="S28" i="4"/>
  <c r="T28" i="4"/>
  <c r="W28" i="4"/>
  <c r="V28" i="4"/>
  <c r="R27" i="4"/>
  <c r="U27" i="4"/>
  <c r="Q27" i="4"/>
  <c r="S27" i="4"/>
  <c r="T27" i="4"/>
  <c r="W27" i="4"/>
  <c r="V27" i="4"/>
  <c r="R26" i="4"/>
  <c r="U26" i="4"/>
  <c r="Q26" i="4"/>
  <c r="S26" i="4"/>
  <c r="T26" i="4"/>
  <c r="W26" i="4"/>
  <c r="V26" i="4"/>
  <c r="R25" i="4"/>
  <c r="U25" i="4"/>
  <c r="Q25" i="4"/>
  <c r="S25" i="4"/>
  <c r="T25" i="4"/>
  <c r="W25" i="4"/>
  <c r="V25" i="4"/>
  <c r="R24" i="4"/>
  <c r="U24" i="4"/>
  <c r="Q24" i="4"/>
  <c r="S24" i="4"/>
  <c r="T24" i="4"/>
  <c r="W24" i="4"/>
  <c r="V24" i="4"/>
  <c r="R23" i="4"/>
  <c r="U23" i="4"/>
  <c r="Q23" i="4"/>
  <c r="S23" i="4"/>
  <c r="T23" i="4"/>
  <c r="W23" i="4"/>
  <c r="V23" i="4"/>
  <c r="R22" i="4"/>
  <c r="U22" i="4"/>
  <c r="Q22" i="4"/>
  <c r="S22" i="4"/>
  <c r="T22" i="4"/>
  <c r="W22" i="4"/>
  <c r="V22" i="4"/>
  <c r="R21" i="4"/>
  <c r="U21" i="4"/>
  <c r="Q21" i="4"/>
  <c r="S21" i="4"/>
  <c r="T21" i="4"/>
  <c r="W21" i="4"/>
  <c r="V21" i="4"/>
  <c r="R20" i="4"/>
  <c r="U20" i="4"/>
  <c r="Q20" i="4"/>
  <c r="S20" i="4"/>
  <c r="T20" i="4"/>
  <c r="W20" i="4"/>
  <c r="V20" i="4"/>
  <c r="R19" i="4"/>
  <c r="U19" i="4"/>
  <c r="Q19" i="4"/>
  <c r="S19" i="4"/>
  <c r="T19" i="4"/>
  <c r="W19" i="4"/>
  <c r="V19" i="4"/>
  <c r="R18" i="4"/>
  <c r="U18" i="4"/>
  <c r="Q18" i="4"/>
  <c r="S18" i="4"/>
  <c r="T18" i="4"/>
  <c r="W18" i="4"/>
  <c r="V18" i="4"/>
  <c r="R17" i="4"/>
  <c r="U17" i="4"/>
  <c r="Q17" i="4"/>
  <c r="S17" i="4"/>
  <c r="T17" i="4"/>
  <c r="W17" i="4"/>
  <c r="V17" i="4"/>
  <c r="R16" i="4"/>
  <c r="U16" i="4"/>
  <c r="Q16" i="4"/>
  <c r="S16" i="4"/>
  <c r="T16" i="4"/>
  <c r="W16" i="4"/>
  <c r="V16" i="4"/>
  <c r="R15" i="4"/>
  <c r="U15" i="4"/>
  <c r="Q15" i="4"/>
  <c r="S15" i="4"/>
  <c r="T15" i="4"/>
  <c r="W15" i="4"/>
  <c r="V15" i="4"/>
  <c r="R14" i="4"/>
  <c r="U14" i="4"/>
  <c r="Q14" i="4"/>
  <c r="S14" i="4"/>
  <c r="T14" i="4"/>
  <c r="W14" i="4"/>
  <c r="V14" i="4"/>
  <c r="R13" i="4"/>
  <c r="U13" i="4"/>
  <c r="Q13" i="4"/>
  <c r="S13" i="4"/>
  <c r="T13" i="4"/>
  <c r="W13" i="4"/>
  <c r="V13" i="4"/>
  <c r="R12" i="4"/>
  <c r="U12" i="4"/>
  <c r="Q12" i="4"/>
  <c r="S12" i="4"/>
  <c r="T12" i="4"/>
  <c r="W12" i="4"/>
  <c r="V12" i="4"/>
  <c r="R11" i="4"/>
  <c r="U11" i="4"/>
  <c r="Q11" i="4"/>
  <c r="S11" i="4"/>
  <c r="T11" i="4"/>
  <c r="W11" i="4"/>
  <c r="V11" i="4"/>
  <c r="R10" i="4"/>
  <c r="U10" i="4"/>
  <c r="Q10" i="4"/>
  <c r="S10" i="4"/>
  <c r="T10" i="4"/>
  <c r="W10" i="4"/>
  <c r="V10" i="4"/>
  <c r="R9" i="4"/>
  <c r="U9" i="4"/>
  <c r="Q9" i="4"/>
  <c r="S9" i="4"/>
  <c r="T9" i="4"/>
  <c r="W9" i="4"/>
  <c r="V9" i="4"/>
  <c r="R8" i="4"/>
  <c r="U8" i="4"/>
  <c r="Q8" i="4"/>
  <c r="S8" i="4"/>
  <c r="T8" i="4"/>
  <c r="W8" i="4"/>
  <c r="V8" i="4"/>
  <c r="R7" i="4"/>
  <c r="U7" i="4"/>
  <c r="Q7" i="4"/>
  <c r="S7" i="4"/>
  <c r="T7" i="4"/>
  <c r="W7" i="4"/>
  <c r="V7" i="4"/>
  <c r="R6" i="4"/>
  <c r="U6" i="4"/>
  <c r="Q6" i="4"/>
  <c r="S6" i="4"/>
  <c r="T6" i="4"/>
  <c r="W6" i="4"/>
  <c r="V6" i="4"/>
  <c r="R5" i="4"/>
  <c r="U5" i="4"/>
  <c r="Q5" i="4"/>
  <c r="S5" i="4"/>
  <c r="T5" i="4"/>
  <c r="W5" i="4"/>
  <c r="V5" i="4"/>
  <c r="R4" i="4"/>
  <c r="U4" i="4"/>
  <c r="Q4" i="4"/>
  <c r="S4" i="4"/>
  <c r="T4" i="4"/>
  <c r="W4" i="4"/>
  <c r="V4" i="4"/>
  <c r="R3" i="4"/>
  <c r="U3" i="4"/>
  <c r="Q3" i="4"/>
  <c r="S3" i="4"/>
  <c r="T3" i="4"/>
  <c r="W3" i="4"/>
  <c r="V3" i="4"/>
  <c r="W2" i="4"/>
  <c r="F3" i="4"/>
  <c r="G3" i="4"/>
  <c r="H3" i="4"/>
  <c r="F4" i="4"/>
  <c r="G4" i="4"/>
  <c r="H4" i="4"/>
  <c r="F5" i="4"/>
  <c r="G5" i="4"/>
  <c r="H5" i="4"/>
  <c r="F6" i="4"/>
  <c r="G6" i="4"/>
  <c r="H6" i="4"/>
  <c r="F7" i="4"/>
  <c r="G7" i="4"/>
  <c r="H7" i="4"/>
  <c r="F8" i="4"/>
  <c r="G8" i="4"/>
  <c r="H8" i="4"/>
  <c r="F9" i="4"/>
  <c r="G9" i="4"/>
  <c r="H9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F16" i="4"/>
  <c r="G16" i="4"/>
  <c r="H16" i="4"/>
  <c r="F17" i="4"/>
  <c r="G17" i="4"/>
  <c r="H17" i="4"/>
  <c r="F18" i="4"/>
  <c r="G18" i="4"/>
  <c r="H18" i="4"/>
  <c r="F19" i="4"/>
  <c r="G19" i="4"/>
  <c r="H19" i="4"/>
  <c r="F20" i="4"/>
  <c r="G20" i="4"/>
  <c r="H20" i="4"/>
  <c r="F21" i="4"/>
  <c r="G21" i="4"/>
  <c r="H21" i="4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27" i="4"/>
  <c r="G27" i="4"/>
  <c r="H27" i="4"/>
  <c r="F28" i="4"/>
  <c r="G28" i="4"/>
  <c r="H28" i="4"/>
  <c r="F29" i="4"/>
  <c r="G29" i="4"/>
  <c r="H29" i="4"/>
  <c r="F30" i="4"/>
  <c r="G30" i="4"/>
  <c r="H30" i="4"/>
  <c r="F31" i="4"/>
  <c r="G31" i="4"/>
  <c r="H31" i="4"/>
  <c r="F32" i="4"/>
  <c r="G32" i="4"/>
  <c r="H32" i="4"/>
  <c r="F33" i="4"/>
  <c r="G33" i="4"/>
  <c r="H33" i="4"/>
  <c r="F34" i="4"/>
  <c r="G34" i="4"/>
  <c r="H34" i="4"/>
  <c r="F35" i="4"/>
  <c r="G35" i="4"/>
  <c r="H35" i="4"/>
  <c r="F36" i="4"/>
  <c r="G36" i="4"/>
  <c r="H36" i="4"/>
  <c r="F37" i="4"/>
  <c r="G37" i="4"/>
  <c r="H37" i="4"/>
  <c r="F38" i="4"/>
  <c r="G38" i="4"/>
  <c r="H38" i="4"/>
  <c r="F39" i="4"/>
  <c r="G39" i="4"/>
  <c r="H39" i="4"/>
  <c r="F40" i="4"/>
  <c r="G40" i="4"/>
  <c r="H40" i="4"/>
  <c r="F41" i="4"/>
  <c r="G41" i="4"/>
  <c r="H41" i="4"/>
  <c r="F42" i="4"/>
  <c r="G42" i="4"/>
  <c r="H42" i="4"/>
  <c r="F43" i="4"/>
  <c r="G43" i="4"/>
  <c r="H43" i="4"/>
  <c r="F44" i="4"/>
  <c r="G44" i="4"/>
  <c r="H44" i="4"/>
  <c r="F45" i="4"/>
  <c r="G45" i="4"/>
  <c r="H45" i="4"/>
  <c r="F46" i="4"/>
  <c r="G46" i="4"/>
  <c r="H46" i="4"/>
  <c r="F47" i="4"/>
  <c r="G47" i="4"/>
  <c r="H47" i="4"/>
  <c r="F48" i="4"/>
  <c r="G48" i="4"/>
  <c r="H48" i="4"/>
  <c r="F49" i="4"/>
  <c r="G49" i="4"/>
  <c r="H49" i="4"/>
  <c r="F50" i="4"/>
  <c r="G50" i="4"/>
  <c r="H50" i="4"/>
  <c r="F51" i="4"/>
  <c r="G51" i="4"/>
  <c r="H51" i="4"/>
  <c r="F52" i="4"/>
  <c r="G52" i="4"/>
  <c r="H52" i="4"/>
  <c r="F53" i="4"/>
  <c r="G53" i="4"/>
  <c r="H53" i="4"/>
  <c r="F54" i="4"/>
  <c r="G54" i="4"/>
  <c r="H54" i="4"/>
  <c r="F55" i="4"/>
  <c r="G55" i="4"/>
  <c r="H55" i="4"/>
  <c r="F56" i="4"/>
  <c r="G56" i="4"/>
  <c r="H56" i="4"/>
  <c r="F57" i="4"/>
  <c r="G57" i="4"/>
  <c r="H57" i="4"/>
  <c r="F58" i="4"/>
  <c r="G58" i="4"/>
  <c r="H58" i="4"/>
  <c r="F59" i="4"/>
  <c r="G59" i="4"/>
  <c r="H59" i="4"/>
  <c r="F60" i="4"/>
  <c r="G60" i="4"/>
  <c r="H60" i="4"/>
  <c r="F61" i="4"/>
  <c r="G61" i="4"/>
  <c r="H61" i="4"/>
  <c r="F62" i="4"/>
  <c r="G62" i="4"/>
  <c r="H62" i="4"/>
  <c r="F63" i="4"/>
  <c r="G63" i="4"/>
  <c r="H63" i="4"/>
  <c r="F64" i="4"/>
  <c r="G64" i="4"/>
  <c r="H64" i="4"/>
  <c r="F65" i="4"/>
  <c r="G65" i="4"/>
  <c r="H65" i="4"/>
  <c r="F66" i="4"/>
  <c r="G66" i="4"/>
  <c r="H66" i="4"/>
  <c r="F67" i="4"/>
  <c r="G67" i="4"/>
  <c r="H67" i="4"/>
  <c r="F68" i="4"/>
  <c r="G68" i="4"/>
  <c r="H68" i="4"/>
  <c r="F69" i="4"/>
  <c r="G69" i="4"/>
  <c r="H69" i="4"/>
  <c r="F70" i="4"/>
  <c r="G70" i="4"/>
  <c r="H70" i="4"/>
  <c r="F71" i="4"/>
  <c r="G71" i="4"/>
  <c r="H71" i="4"/>
  <c r="F72" i="4"/>
  <c r="G72" i="4"/>
  <c r="H72" i="4"/>
  <c r="F73" i="4"/>
  <c r="G73" i="4"/>
  <c r="H73" i="4"/>
  <c r="F74" i="4"/>
  <c r="G74" i="4"/>
  <c r="H74" i="4"/>
  <c r="L108" i="4"/>
  <c r="L109" i="4"/>
  <c r="M109" i="4"/>
  <c r="N109" i="4"/>
  <c r="P109" i="4"/>
  <c r="O109" i="4"/>
  <c r="M108" i="4"/>
  <c r="N108" i="4"/>
  <c r="P108" i="4"/>
  <c r="O108" i="4"/>
  <c r="L105" i="4"/>
  <c r="L106" i="4"/>
  <c r="M106" i="4"/>
  <c r="N106" i="4"/>
  <c r="P106" i="4"/>
  <c r="O106" i="4"/>
  <c r="M105" i="4"/>
  <c r="N105" i="4"/>
  <c r="P105" i="4"/>
  <c r="O105" i="4"/>
  <c r="L102" i="4"/>
  <c r="L103" i="4"/>
  <c r="M103" i="4"/>
  <c r="N103" i="4"/>
  <c r="P103" i="4"/>
  <c r="O103" i="4"/>
  <c r="M102" i="4"/>
  <c r="N102" i="4"/>
  <c r="P102" i="4"/>
  <c r="O102" i="4"/>
  <c r="L99" i="4"/>
  <c r="L100" i="4"/>
  <c r="M100" i="4"/>
  <c r="N100" i="4"/>
  <c r="P100" i="4"/>
  <c r="O100" i="4"/>
  <c r="M99" i="4"/>
  <c r="N99" i="4"/>
  <c r="P99" i="4"/>
  <c r="O99" i="4"/>
  <c r="L96" i="4"/>
  <c r="L97" i="4"/>
  <c r="M97" i="4"/>
  <c r="N97" i="4"/>
  <c r="P97" i="4"/>
  <c r="O97" i="4"/>
  <c r="M96" i="4"/>
  <c r="N96" i="4"/>
  <c r="P96" i="4"/>
  <c r="O96" i="4"/>
  <c r="L93" i="4"/>
  <c r="L94" i="4"/>
  <c r="M94" i="4"/>
  <c r="N94" i="4"/>
  <c r="P94" i="4"/>
  <c r="O94" i="4"/>
  <c r="M93" i="4"/>
  <c r="N93" i="4"/>
  <c r="P93" i="4"/>
  <c r="O93" i="4"/>
  <c r="L90" i="4"/>
  <c r="L91" i="4"/>
  <c r="M91" i="4"/>
  <c r="N91" i="4"/>
  <c r="P91" i="4"/>
  <c r="O91" i="4"/>
  <c r="M90" i="4"/>
  <c r="N90" i="4"/>
  <c r="P90" i="4"/>
  <c r="O90" i="4"/>
  <c r="L87" i="4"/>
  <c r="L88" i="4"/>
  <c r="M88" i="4"/>
  <c r="N88" i="4"/>
  <c r="P88" i="4"/>
  <c r="O88" i="4"/>
  <c r="M87" i="4"/>
  <c r="N87" i="4"/>
  <c r="P87" i="4"/>
  <c r="O87" i="4"/>
  <c r="L84" i="4"/>
  <c r="L85" i="4"/>
  <c r="M85" i="4"/>
  <c r="N85" i="4"/>
  <c r="P85" i="4"/>
  <c r="O85" i="4"/>
  <c r="M84" i="4"/>
  <c r="N84" i="4"/>
  <c r="P84" i="4"/>
  <c r="O84" i="4"/>
  <c r="L81" i="4"/>
  <c r="L82" i="4"/>
  <c r="M82" i="4"/>
  <c r="N82" i="4"/>
  <c r="P82" i="4"/>
  <c r="O82" i="4"/>
  <c r="M81" i="4"/>
  <c r="N81" i="4"/>
  <c r="P81" i="4"/>
  <c r="O81" i="4"/>
  <c r="L78" i="4"/>
  <c r="L79" i="4"/>
  <c r="M79" i="4"/>
  <c r="N79" i="4"/>
  <c r="P79" i="4"/>
  <c r="O79" i="4"/>
  <c r="M78" i="4"/>
  <c r="N78" i="4"/>
  <c r="P78" i="4"/>
  <c r="O78" i="4"/>
  <c r="L75" i="4"/>
  <c r="L76" i="4"/>
  <c r="M76" i="4"/>
  <c r="N76" i="4"/>
  <c r="P76" i="4"/>
  <c r="O76" i="4"/>
  <c r="M75" i="4"/>
  <c r="N75" i="4"/>
  <c r="P75" i="4"/>
  <c r="O75" i="4"/>
  <c r="J74" i="4"/>
  <c r="I74" i="4"/>
  <c r="L72" i="4"/>
  <c r="L73" i="4"/>
  <c r="M73" i="4"/>
  <c r="N73" i="4"/>
  <c r="P73" i="4"/>
  <c r="O73" i="4"/>
  <c r="J73" i="4"/>
  <c r="I73" i="4"/>
  <c r="M72" i="4"/>
  <c r="N72" i="4"/>
  <c r="P72" i="4"/>
  <c r="O72" i="4"/>
  <c r="J72" i="4"/>
  <c r="I72" i="4"/>
  <c r="J71" i="4"/>
  <c r="I71" i="4"/>
  <c r="L69" i="4"/>
  <c r="L70" i="4"/>
  <c r="M70" i="4"/>
  <c r="N70" i="4"/>
  <c r="P70" i="4"/>
  <c r="O70" i="4"/>
  <c r="J70" i="4"/>
  <c r="I70" i="4"/>
  <c r="M69" i="4"/>
  <c r="N69" i="4"/>
  <c r="P69" i="4"/>
  <c r="O69" i="4"/>
  <c r="J69" i="4"/>
  <c r="I69" i="4"/>
  <c r="J68" i="4"/>
  <c r="I68" i="4"/>
  <c r="L66" i="4"/>
  <c r="L67" i="4"/>
  <c r="M67" i="4"/>
  <c r="N67" i="4"/>
  <c r="P67" i="4"/>
  <c r="O67" i="4"/>
  <c r="J67" i="4"/>
  <c r="I67" i="4"/>
  <c r="M66" i="4"/>
  <c r="N66" i="4"/>
  <c r="P66" i="4"/>
  <c r="O66" i="4"/>
  <c r="J66" i="4"/>
  <c r="I66" i="4"/>
  <c r="J65" i="4"/>
  <c r="I65" i="4"/>
  <c r="L63" i="4"/>
  <c r="L64" i="4"/>
  <c r="M64" i="4"/>
  <c r="N64" i="4"/>
  <c r="P64" i="4"/>
  <c r="O64" i="4"/>
  <c r="J64" i="4"/>
  <c r="I64" i="4"/>
  <c r="M63" i="4"/>
  <c r="N63" i="4"/>
  <c r="P63" i="4"/>
  <c r="O63" i="4"/>
  <c r="J63" i="4"/>
  <c r="I63" i="4"/>
  <c r="J62" i="4"/>
  <c r="I62" i="4"/>
  <c r="L60" i="4"/>
  <c r="L61" i="4"/>
  <c r="M61" i="4"/>
  <c r="N61" i="4"/>
  <c r="P61" i="4"/>
  <c r="O61" i="4"/>
  <c r="J61" i="4"/>
  <c r="I61" i="4"/>
  <c r="M60" i="4"/>
  <c r="N60" i="4"/>
  <c r="P60" i="4"/>
  <c r="O60" i="4"/>
  <c r="J60" i="4"/>
  <c r="I60" i="4"/>
  <c r="J59" i="4"/>
  <c r="I59" i="4"/>
  <c r="L57" i="4"/>
  <c r="L58" i="4"/>
  <c r="M58" i="4"/>
  <c r="N58" i="4"/>
  <c r="P58" i="4"/>
  <c r="O58" i="4"/>
  <c r="J58" i="4"/>
  <c r="I58" i="4"/>
  <c r="M57" i="4"/>
  <c r="N57" i="4"/>
  <c r="P57" i="4"/>
  <c r="O57" i="4"/>
  <c r="J57" i="4"/>
  <c r="I57" i="4"/>
  <c r="J56" i="4"/>
  <c r="I56" i="4"/>
  <c r="L54" i="4"/>
  <c r="L55" i="4"/>
  <c r="M55" i="4"/>
  <c r="N55" i="4"/>
  <c r="P55" i="4"/>
  <c r="O55" i="4"/>
  <c r="J55" i="4"/>
  <c r="I55" i="4"/>
  <c r="M54" i="4"/>
  <c r="N54" i="4"/>
  <c r="P54" i="4"/>
  <c r="O54" i="4"/>
  <c r="J54" i="4"/>
  <c r="I54" i="4"/>
  <c r="J53" i="4"/>
  <c r="I53" i="4"/>
  <c r="L51" i="4"/>
  <c r="L52" i="4"/>
  <c r="M52" i="4"/>
  <c r="N52" i="4"/>
  <c r="P52" i="4"/>
  <c r="O52" i="4"/>
  <c r="J52" i="4"/>
  <c r="I52" i="4"/>
  <c r="M51" i="4"/>
  <c r="N51" i="4"/>
  <c r="P51" i="4"/>
  <c r="O51" i="4"/>
  <c r="J51" i="4"/>
  <c r="I51" i="4"/>
  <c r="J50" i="4"/>
  <c r="I50" i="4"/>
  <c r="L48" i="4"/>
  <c r="L49" i="4"/>
  <c r="M49" i="4"/>
  <c r="N49" i="4"/>
  <c r="P49" i="4"/>
  <c r="O49" i="4"/>
  <c r="J49" i="4"/>
  <c r="I49" i="4"/>
  <c r="M48" i="4"/>
  <c r="N48" i="4"/>
  <c r="P48" i="4"/>
  <c r="O48" i="4"/>
  <c r="J48" i="4"/>
  <c r="I48" i="4"/>
  <c r="J47" i="4"/>
  <c r="I47" i="4"/>
  <c r="L45" i="4"/>
  <c r="L46" i="4"/>
  <c r="M46" i="4"/>
  <c r="N46" i="4"/>
  <c r="P46" i="4"/>
  <c r="O46" i="4"/>
  <c r="J46" i="4"/>
  <c r="I46" i="4"/>
  <c r="M45" i="4"/>
  <c r="N45" i="4"/>
  <c r="P45" i="4"/>
  <c r="O45" i="4"/>
  <c r="J45" i="4"/>
  <c r="I45" i="4"/>
  <c r="J44" i="4"/>
  <c r="I44" i="4"/>
  <c r="L42" i="4"/>
  <c r="L43" i="4"/>
  <c r="M43" i="4"/>
  <c r="N43" i="4"/>
  <c r="P43" i="4"/>
  <c r="O43" i="4"/>
  <c r="J43" i="4"/>
  <c r="I43" i="4"/>
  <c r="M42" i="4"/>
  <c r="N42" i="4"/>
  <c r="P42" i="4"/>
  <c r="O42" i="4"/>
  <c r="J42" i="4"/>
  <c r="I42" i="4"/>
  <c r="J41" i="4"/>
  <c r="I41" i="4"/>
  <c r="L39" i="4"/>
  <c r="L40" i="4"/>
  <c r="M40" i="4"/>
  <c r="N40" i="4"/>
  <c r="P40" i="4"/>
  <c r="O40" i="4"/>
  <c r="J40" i="4"/>
  <c r="I40" i="4"/>
  <c r="M39" i="4"/>
  <c r="N39" i="4"/>
  <c r="P39" i="4"/>
  <c r="O39" i="4"/>
  <c r="J39" i="4"/>
  <c r="I39" i="4"/>
  <c r="J38" i="4"/>
  <c r="I38" i="4"/>
  <c r="L36" i="4"/>
  <c r="L37" i="4"/>
  <c r="M37" i="4"/>
  <c r="N37" i="4"/>
  <c r="P37" i="4"/>
  <c r="O37" i="4"/>
  <c r="J37" i="4"/>
  <c r="I37" i="4"/>
  <c r="M36" i="4"/>
  <c r="N36" i="4"/>
  <c r="P36" i="4"/>
  <c r="O36" i="4"/>
  <c r="J36" i="4"/>
  <c r="I36" i="4"/>
  <c r="J35" i="4"/>
  <c r="I35" i="4"/>
  <c r="L33" i="4"/>
  <c r="L34" i="4"/>
  <c r="M34" i="4"/>
  <c r="N34" i="4"/>
  <c r="P34" i="4"/>
  <c r="O34" i="4"/>
  <c r="J34" i="4"/>
  <c r="I34" i="4"/>
  <c r="M33" i="4"/>
  <c r="N33" i="4"/>
  <c r="P33" i="4"/>
  <c r="O33" i="4"/>
  <c r="J33" i="4"/>
  <c r="I33" i="4"/>
  <c r="J32" i="4"/>
  <c r="I32" i="4"/>
  <c r="L30" i="4"/>
  <c r="L31" i="4"/>
  <c r="M31" i="4"/>
  <c r="N31" i="4"/>
  <c r="P31" i="4"/>
  <c r="O31" i="4"/>
  <c r="J31" i="4"/>
  <c r="I31" i="4"/>
  <c r="M30" i="4"/>
  <c r="N30" i="4"/>
  <c r="P30" i="4"/>
  <c r="O30" i="4"/>
  <c r="J30" i="4"/>
  <c r="I30" i="4"/>
  <c r="J29" i="4"/>
  <c r="I29" i="4"/>
  <c r="L27" i="4"/>
  <c r="L28" i="4"/>
  <c r="M28" i="4"/>
  <c r="N28" i="4"/>
  <c r="P28" i="4"/>
  <c r="O28" i="4"/>
  <c r="J28" i="4"/>
  <c r="I28" i="4"/>
  <c r="M27" i="4"/>
  <c r="N27" i="4"/>
  <c r="P27" i="4"/>
  <c r="O27" i="4"/>
  <c r="J27" i="4"/>
  <c r="I27" i="4"/>
  <c r="J26" i="4"/>
  <c r="I26" i="4"/>
  <c r="L24" i="4"/>
  <c r="L25" i="4"/>
  <c r="M25" i="4"/>
  <c r="N25" i="4"/>
  <c r="P25" i="4"/>
  <c r="O25" i="4"/>
  <c r="J25" i="4"/>
  <c r="I25" i="4"/>
  <c r="M24" i="4"/>
  <c r="N24" i="4"/>
  <c r="P24" i="4"/>
  <c r="O24" i="4"/>
  <c r="J24" i="4"/>
  <c r="I24" i="4"/>
  <c r="J23" i="4"/>
  <c r="I23" i="4"/>
  <c r="L21" i="4"/>
  <c r="L22" i="4"/>
  <c r="M22" i="4"/>
  <c r="N22" i="4"/>
  <c r="P22" i="4"/>
  <c r="O22" i="4"/>
  <c r="J22" i="4"/>
  <c r="I22" i="4"/>
  <c r="M21" i="4"/>
  <c r="N21" i="4"/>
  <c r="P21" i="4"/>
  <c r="O21" i="4"/>
  <c r="J21" i="4"/>
  <c r="I21" i="4"/>
  <c r="J20" i="4"/>
  <c r="I20" i="4"/>
  <c r="L18" i="4"/>
  <c r="L19" i="4"/>
  <c r="M19" i="4"/>
  <c r="N19" i="4"/>
  <c r="P19" i="4"/>
  <c r="O19" i="4"/>
  <c r="J19" i="4"/>
  <c r="I19" i="4"/>
  <c r="M18" i="4"/>
  <c r="N18" i="4"/>
  <c r="P18" i="4"/>
  <c r="O18" i="4"/>
  <c r="J18" i="4"/>
  <c r="I18" i="4"/>
  <c r="J17" i="4"/>
  <c r="I17" i="4"/>
  <c r="L15" i="4"/>
  <c r="L16" i="4"/>
  <c r="M16" i="4"/>
  <c r="N16" i="4"/>
  <c r="P16" i="4"/>
  <c r="O16" i="4"/>
  <c r="J16" i="4"/>
  <c r="I16" i="4"/>
  <c r="M15" i="4"/>
  <c r="N15" i="4"/>
  <c r="P15" i="4"/>
  <c r="O15" i="4"/>
  <c r="J15" i="4"/>
  <c r="I15" i="4"/>
  <c r="J14" i="4"/>
  <c r="I14" i="4"/>
  <c r="L12" i="4"/>
  <c r="L13" i="4"/>
  <c r="M13" i="4"/>
  <c r="N13" i="4"/>
  <c r="P13" i="4"/>
  <c r="O13" i="4"/>
  <c r="J13" i="4"/>
  <c r="I13" i="4"/>
  <c r="M12" i="4"/>
  <c r="N12" i="4"/>
  <c r="P12" i="4"/>
  <c r="O12" i="4"/>
  <c r="J12" i="4"/>
  <c r="I12" i="4"/>
  <c r="J11" i="4"/>
  <c r="I11" i="4"/>
  <c r="L9" i="4"/>
  <c r="L10" i="4"/>
  <c r="M10" i="4"/>
  <c r="N10" i="4"/>
  <c r="P10" i="4"/>
  <c r="O10" i="4"/>
  <c r="J10" i="4"/>
  <c r="I10" i="4"/>
  <c r="M9" i="4"/>
  <c r="N9" i="4"/>
  <c r="P9" i="4"/>
  <c r="O9" i="4"/>
  <c r="J9" i="4"/>
  <c r="I9" i="4"/>
  <c r="J8" i="4"/>
  <c r="I8" i="4"/>
  <c r="L6" i="4"/>
  <c r="L7" i="4"/>
  <c r="M7" i="4"/>
  <c r="N7" i="4"/>
  <c r="P7" i="4"/>
  <c r="O7" i="4"/>
  <c r="J7" i="4"/>
  <c r="I7" i="4"/>
  <c r="M6" i="4"/>
  <c r="N6" i="4"/>
  <c r="P6" i="4"/>
  <c r="O6" i="4"/>
  <c r="J6" i="4"/>
  <c r="I6" i="4"/>
  <c r="J5" i="4"/>
  <c r="I5" i="4"/>
  <c r="L3" i="4"/>
  <c r="L4" i="4"/>
  <c r="M4" i="4"/>
  <c r="N4" i="4"/>
  <c r="P4" i="4"/>
  <c r="O4" i="4"/>
  <c r="J4" i="4"/>
  <c r="I4" i="4"/>
  <c r="M3" i="4"/>
  <c r="N3" i="4"/>
  <c r="P3" i="4"/>
  <c r="O3" i="4"/>
  <c r="J3" i="4"/>
  <c r="I3" i="4"/>
  <c r="E7" i="3"/>
  <c r="E3" i="3"/>
  <c r="E4" i="3"/>
  <c r="R363" i="3"/>
  <c r="U363" i="3"/>
  <c r="Q363" i="3"/>
  <c r="S363" i="3"/>
  <c r="T363" i="3"/>
  <c r="W363" i="3"/>
  <c r="V363" i="3"/>
  <c r="R362" i="3"/>
  <c r="U362" i="3"/>
  <c r="Q362" i="3"/>
  <c r="S362" i="3"/>
  <c r="T362" i="3"/>
  <c r="W362" i="3"/>
  <c r="V362" i="3"/>
  <c r="R361" i="3"/>
  <c r="U361" i="3"/>
  <c r="Q361" i="3"/>
  <c r="S361" i="3"/>
  <c r="T361" i="3"/>
  <c r="W361" i="3"/>
  <c r="V361" i="3"/>
  <c r="R360" i="3"/>
  <c r="U360" i="3"/>
  <c r="Q360" i="3"/>
  <c r="S360" i="3"/>
  <c r="T360" i="3"/>
  <c r="W360" i="3"/>
  <c r="V360" i="3"/>
  <c r="R359" i="3"/>
  <c r="U359" i="3"/>
  <c r="Q359" i="3"/>
  <c r="S359" i="3"/>
  <c r="T359" i="3"/>
  <c r="W359" i="3"/>
  <c r="V359" i="3"/>
  <c r="R358" i="3"/>
  <c r="U358" i="3"/>
  <c r="Q358" i="3"/>
  <c r="S358" i="3"/>
  <c r="T358" i="3"/>
  <c r="W358" i="3"/>
  <c r="V358" i="3"/>
  <c r="R357" i="3"/>
  <c r="U357" i="3"/>
  <c r="Q357" i="3"/>
  <c r="S357" i="3"/>
  <c r="T357" i="3"/>
  <c r="W357" i="3"/>
  <c r="V357" i="3"/>
  <c r="R356" i="3"/>
  <c r="U356" i="3"/>
  <c r="Q356" i="3"/>
  <c r="S356" i="3"/>
  <c r="T356" i="3"/>
  <c r="W356" i="3"/>
  <c r="V356" i="3"/>
  <c r="R355" i="3"/>
  <c r="U355" i="3"/>
  <c r="Q355" i="3"/>
  <c r="S355" i="3"/>
  <c r="T355" i="3"/>
  <c r="W355" i="3"/>
  <c r="V355" i="3"/>
  <c r="R354" i="3"/>
  <c r="U354" i="3"/>
  <c r="Q354" i="3"/>
  <c r="S354" i="3"/>
  <c r="T354" i="3"/>
  <c r="W354" i="3"/>
  <c r="V354" i="3"/>
  <c r="R353" i="3"/>
  <c r="U353" i="3"/>
  <c r="Q353" i="3"/>
  <c r="S353" i="3"/>
  <c r="T353" i="3"/>
  <c r="W353" i="3"/>
  <c r="V353" i="3"/>
  <c r="R352" i="3"/>
  <c r="U352" i="3"/>
  <c r="Q352" i="3"/>
  <c r="S352" i="3"/>
  <c r="T352" i="3"/>
  <c r="W352" i="3"/>
  <c r="V352" i="3"/>
  <c r="R351" i="3"/>
  <c r="U351" i="3"/>
  <c r="Q351" i="3"/>
  <c r="S351" i="3"/>
  <c r="T351" i="3"/>
  <c r="W351" i="3"/>
  <c r="V351" i="3"/>
  <c r="R350" i="3"/>
  <c r="U350" i="3"/>
  <c r="Q350" i="3"/>
  <c r="S350" i="3"/>
  <c r="T350" i="3"/>
  <c r="W350" i="3"/>
  <c r="V350" i="3"/>
  <c r="R349" i="3"/>
  <c r="U349" i="3"/>
  <c r="Q349" i="3"/>
  <c r="S349" i="3"/>
  <c r="T349" i="3"/>
  <c r="W349" i="3"/>
  <c r="V349" i="3"/>
  <c r="R348" i="3"/>
  <c r="U348" i="3"/>
  <c r="Q348" i="3"/>
  <c r="S348" i="3"/>
  <c r="T348" i="3"/>
  <c r="W348" i="3"/>
  <c r="V348" i="3"/>
  <c r="R347" i="3"/>
  <c r="U347" i="3"/>
  <c r="Q347" i="3"/>
  <c r="S347" i="3"/>
  <c r="T347" i="3"/>
  <c r="W347" i="3"/>
  <c r="V347" i="3"/>
  <c r="R346" i="3"/>
  <c r="U346" i="3"/>
  <c r="Q346" i="3"/>
  <c r="S346" i="3"/>
  <c r="T346" i="3"/>
  <c r="W346" i="3"/>
  <c r="V346" i="3"/>
  <c r="R345" i="3"/>
  <c r="U345" i="3"/>
  <c r="Q345" i="3"/>
  <c r="S345" i="3"/>
  <c r="T345" i="3"/>
  <c r="W345" i="3"/>
  <c r="V345" i="3"/>
  <c r="R344" i="3"/>
  <c r="U344" i="3"/>
  <c r="Q344" i="3"/>
  <c r="S344" i="3"/>
  <c r="T344" i="3"/>
  <c r="W344" i="3"/>
  <c r="V344" i="3"/>
  <c r="R343" i="3"/>
  <c r="U343" i="3"/>
  <c r="Q343" i="3"/>
  <c r="S343" i="3"/>
  <c r="T343" i="3"/>
  <c r="W343" i="3"/>
  <c r="V343" i="3"/>
  <c r="R342" i="3"/>
  <c r="U342" i="3"/>
  <c r="Q342" i="3"/>
  <c r="S342" i="3"/>
  <c r="T342" i="3"/>
  <c r="W342" i="3"/>
  <c r="V342" i="3"/>
  <c r="R341" i="3"/>
  <c r="U341" i="3"/>
  <c r="Q341" i="3"/>
  <c r="S341" i="3"/>
  <c r="T341" i="3"/>
  <c r="W341" i="3"/>
  <c r="V341" i="3"/>
  <c r="R340" i="3"/>
  <c r="U340" i="3"/>
  <c r="Q340" i="3"/>
  <c r="S340" i="3"/>
  <c r="T340" i="3"/>
  <c r="W340" i="3"/>
  <c r="V340" i="3"/>
  <c r="R339" i="3"/>
  <c r="U339" i="3"/>
  <c r="Q339" i="3"/>
  <c r="S339" i="3"/>
  <c r="T339" i="3"/>
  <c r="W339" i="3"/>
  <c r="V339" i="3"/>
  <c r="R338" i="3"/>
  <c r="U338" i="3"/>
  <c r="Q338" i="3"/>
  <c r="S338" i="3"/>
  <c r="T338" i="3"/>
  <c r="W338" i="3"/>
  <c r="V338" i="3"/>
  <c r="R337" i="3"/>
  <c r="U337" i="3"/>
  <c r="Q337" i="3"/>
  <c r="S337" i="3"/>
  <c r="T337" i="3"/>
  <c r="W337" i="3"/>
  <c r="V337" i="3"/>
  <c r="R336" i="3"/>
  <c r="U336" i="3"/>
  <c r="Q336" i="3"/>
  <c r="S336" i="3"/>
  <c r="T336" i="3"/>
  <c r="W336" i="3"/>
  <c r="V336" i="3"/>
  <c r="R335" i="3"/>
  <c r="U335" i="3"/>
  <c r="Q335" i="3"/>
  <c r="S335" i="3"/>
  <c r="T335" i="3"/>
  <c r="W335" i="3"/>
  <c r="V335" i="3"/>
  <c r="R334" i="3"/>
  <c r="U334" i="3"/>
  <c r="Q334" i="3"/>
  <c r="S334" i="3"/>
  <c r="T334" i="3"/>
  <c r="W334" i="3"/>
  <c r="V334" i="3"/>
  <c r="R333" i="3"/>
  <c r="U333" i="3"/>
  <c r="Q333" i="3"/>
  <c r="S333" i="3"/>
  <c r="T333" i="3"/>
  <c r="W333" i="3"/>
  <c r="V333" i="3"/>
  <c r="R332" i="3"/>
  <c r="U332" i="3"/>
  <c r="Q332" i="3"/>
  <c r="S332" i="3"/>
  <c r="T332" i="3"/>
  <c r="W332" i="3"/>
  <c r="V332" i="3"/>
  <c r="R331" i="3"/>
  <c r="U331" i="3"/>
  <c r="Q331" i="3"/>
  <c r="S331" i="3"/>
  <c r="T331" i="3"/>
  <c r="W331" i="3"/>
  <c r="V331" i="3"/>
  <c r="R330" i="3"/>
  <c r="U330" i="3"/>
  <c r="Q330" i="3"/>
  <c r="S330" i="3"/>
  <c r="T330" i="3"/>
  <c r="W330" i="3"/>
  <c r="V330" i="3"/>
  <c r="R329" i="3"/>
  <c r="U329" i="3"/>
  <c r="Q329" i="3"/>
  <c r="S329" i="3"/>
  <c r="T329" i="3"/>
  <c r="W329" i="3"/>
  <c r="V329" i="3"/>
  <c r="R328" i="3"/>
  <c r="U328" i="3"/>
  <c r="Q328" i="3"/>
  <c r="S328" i="3"/>
  <c r="T328" i="3"/>
  <c r="W328" i="3"/>
  <c r="V328" i="3"/>
  <c r="R327" i="3"/>
  <c r="U327" i="3"/>
  <c r="Q327" i="3"/>
  <c r="S327" i="3"/>
  <c r="T327" i="3"/>
  <c r="W327" i="3"/>
  <c r="V327" i="3"/>
  <c r="R326" i="3"/>
  <c r="U326" i="3"/>
  <c r="Q326" i="3"/>
  <c r="S326" i="3"/>
  <c r="T326" i="3"/>
  <c r="W326" i="3"/>
  <c r="V326" i="3"/>
  <c r="R325" i="3"/>
  <c r="U325" i="3"/>
  <c r="Q325" i="3"/>
  <c r="S325" i="3"/>
  <c r="T325" i="3"/>
  <c r="W325" i="3"/>
  <c r="V325" i="3"/>
  <c r="R324" i="3"/>
  <c r="U324" i="3"/>
  <c r="Q324" i="3"/>
  <c r="S324" i="3"/>
  <c r="T324" i="3"/>
  <c r="W324" i="3"/>
  <c r="V324" i="3"/>
  <c r="R323" i="3"/>
  <c r="U323" i="3"/>
  <c r="Q323" i="3"/>
  <c r="S323" i="3"/>
  <c r="T323" i="3"/>
  <c r="W323" i="3"/>
  <c r="V323" i="3"/>
  <c r="R322" i="3"/>
  <c r="U322" i="3"/>
  <c r="Q322" i="3"/>
  <c r="S322" i="3"/>
  <c r="T322" i="3"/>
  <c r="W322" i="3"/>
  <c r="V322" i="3"/>
  <c r="R321" i="3"/>
  <c r="U321" i="3"/>
  <c r="Q321" i="3"/>
  <c r="S321" i="3"/>
  <c r="T321" i="3"/>
  <c r="W321" i="3"/>
  <c r="V321" i="3"/>
  <c r="R320" i="3"/>
  <c r="U320" i="3"/>
  <c r="Q320" i="3"/>
  <c r="S320" i="3"/>
  <c r="T320" i="3"/>
  <c r="W320" i="3"/>
  <c r="V320" i="3"/>
  <c r="R319" i="3"/>
  <c r="U319" i="3"/>
  <c r="Q319" i="3"/>
  <c r="S319" i="3"/>
  <c r="T319" i="3"/>
  <c r="W319" i="3"/>
  <c r="V319" i="3"/>
  <c r="R318" i="3"/>
  <c r="U318" i="3"/>
  <c r="Q318" i="3"/>
  <c r="S318" i="3"/>
  <c r="T318" i="3"/>
  <c r="W318" i="3"/>
  <c r="V318" i="3"/>
  <c r="R317" i="3"/>
  <c r="U317" i="3"/>
  <c r="Q317" i="3"/>
  <c r="S317" i="3"/>
  <c r="T317" i="3"/>
  <c r="W317" i="3"/>
  <c r="V317" i="3"/>
  <c r="R316" i="3"/>
  <c r="U316" i="3"/>
  <c r="Q316" i="3"/>
  <c r="S316" i="3"/>
  <c r="T316" i="3"/>
  <c r="W316" i="3"/>
  <c r="V316" i="3"/>
  <c r="R315" i="3"/>
  <c r="U315" i="3"/>
  <c r="Q315" i="3"/>
  <c r="S315" i="3"/>
  <c r="T315" i="3"/>
  <c r="W315" i="3"/>
  <c r="V315" i="3"/>
  <c r="R314" i="3"/>
  <c r="U314" i="3"/>
  <c r="Q314" i="3"/>
  <c r="S314" i="3"/>
  <c r="T314" i="3"/>
  <c r="W314" i="3"/>
  <c r="V314" i="3"/>
  <c r="R313" i="3"/>
  <c r="U313" i="3"/>
  <c r="Q313" i="3"/>
  <c r="S313" i="3"/>
  <c r="T313" i="3"/>
  <c r="W313" i="3"/>
  <c r="V313" i="3"/>
  <c r="R312" i="3"/>
  <c r="U312" i="3"/>
  <c r="Q312" i="3"/>
  <c r="S312" i="3"/>
  <c r="T312" i="3"/>
  <c r="W312" i="3"/>
  <c r="V312" i="3"/>
  <c r="R311" i="3"/>
  <c r="U311" i="3"/>
  <c r="Q311" i="3"/>
  <c r="S311" i="3"/>
  <c r="T311" i="3"/>
  <c r="W311" i="3"/>
  <c r="V311" i="3"/>
  <c r="R310" i="3"/>
  <c r="U310" i="3"/>
  <c r="Q310" i="3"/>
  <c r="S310" i="3"/>
  <c r="T310" i="3"/>
  <c r="W310" i="3"/>
  <c r="V310" i="3"/>
  <c r="R309" i="3"/>
  <c r="U309" i="3"/>
  <c r="Q309" i="3"/>
  <c r="S309" i="3"/>
  <c r="T309" i="3"/>
  <c r="W309" i="3"/>
  <c r="V309" i="3"/>
  <c r="R308" i="3"/>
  <c r="U308" i="3"/>
  <c r="Q308" i="3"/>
  <c r="S308" i="3"/>
  <c r="T308" i="3"/>
  <c r="W308" i="3"/>
  <c r="V308" i="3"/>
  <c r="R307" i="3"/>
  <c r="U307" i="3"/>
  <c r="Q307" i="3"/>
  <c r="S307" i="3"/>
  <c r="T307" i="3"/>
  <c r="W307" i="3"/>
  <c r="V307" i="3"/>
  <c r="R306" i="3"/>
  <c r="U306" i="3"/>
  <c r="Q306" i="3"/>
  <c r="S306" i="3"/>
  <c r="T306" i="3"/>
  <c r="W306" i="3"/>
  <c r="V306" i="3"/>
  <c r="R305" i="3"/>
  <c r="U305" i="3"/>
  <c r="Q305" i="3"/>
  <c r="S305" i="3"/>
  <c r="T305" i="3"/>
  <c r="W305" i="3"/>
  <c r="V305" i="3"/>
  <c r="R304" i="3"/>
  <c r="U304" i="3"/>
  <c r="Q304" i="3"/>
  <c r="S304" i="3"/>
  <c r="T304" i="3"/>
  <c r="W304" i="3"/>
  <c r="V304" i="3"/>
  <c r="R303" i="3"/>
  <c r="U303" i="3"/>
  <c r="Q303" i="3"/>
  <c r="S303" i="3"/>
  <c r="T303" i="3"/>
  <c r="W303" i="3"/>
  <c r="V303" i="3"/>
  <c r="R302" i="3"/>
  <c r="U302" i="3"/>
  <c r="Q302" i="3"/>
  <c r="S302" i="3"/>
  <c r="T302" i="3"/>
  <c r="W302" i="3"/>
  <c r="V302" i="3"/>
  <c r="R301" i="3"/>
  <c r="U301" i="3"/>
  <c r="Q301" i="3"/>
  <c r="S301" i="3"/>
  <c r="T301" i="3"/>
  <c r="W301" i="3"/>
  <c r="V301" i="3"/>
  <c r="R300" i="3"/>
  <c r="U300" i="3"/>
  <c r="Q300" i="3"/>
  <c r="S300" i="3"/>
  <c r="T300" i="3"/>
  <c r="W300" i="3"/>
  <c r="V300" i="3"/>
  <c r="R299" i="3"/>
  <c r="U299" i="3"/>
  <c r="Q299" i="3"/>
  <c r="S299" i="3"/>
  <c r="T299" i="3"/>
  <c r="W299" i="3"/>
  <c r="V299" i="3"/>
  <c r="R298" i="3"/>
  <c r="U298" i="3"/>
  <c r="Q298" i="3"/>
  <c r="S298" i="3"/>
  <c r="T298" i="3"/>
  <c r="W298" i="3"/>
  <c r="V298" i="3"/>
  <c r="R297" i="3"/>
  <c r="U297" i="3"/>
  <c r="Q297" i="3"/>
  <c r="S297" i="3"/>
  <c r="T297" i="3"/>
  <c r="W297" i="3"/>
  <c r="V297" i="3"/>
  <c r="R296" i="3"/>
  <c r="U296" i="3"/>
  <c r="Q296" i="3"/>
  <c r="S296" i="3"/>
  <c r="T296" i="3"/>
  <c r="W296" i="3"/>
  <c r="V296" i="3"/>
  <c r="R295" i="3"/>
  <c r="U295" i="3"/>
  <c r="Q295" i="3"/>
  <c r="S295" i="3"/>
  <c r="T295" i="3"/>
  <c r="W295" i="3"/>
  <c r="V295" i="3"/>
  <c r="R294" i="3"/>
  <c r="U294" i="3"/>
  <c r="Q294" i="3"/>
  <c r="S294" i="3"/>
  <c r="T294" i="3"/>
  <c r="W294" i="3"/>
  <c r="V294" i="3"/>
  <c r="R293" i="3"/>
  <c r="U293" i="3"/>
  <c r="Q293" i="3"/>
  <c r="S293" i="3"/>
  <c r="T293" i="3"/>
  <c r="W293" i="3"/>
  <c r="V293" i="3"/>
  <c r="R292" i="3"/>
  <c r="U292" i="3"/>
  <c r="Q292" i="3"/>
  <c r="S292" i="3"/>
  <c r="T292" i="3"/>
  <c r="W292" i="3"/>
  <c r="V292" i="3"/>
  <c r="R291" i="3"/>
  <c r="U291" i="3"/>
  <c r="Q291" i="3"/>
  <c r="S291" i="3"/>
  <c r="T291" i="3"/>
  <c r="W291" i="3"/>
  <c r="V291" i="3"/>
  <c r="R290" i="3"/>
  <c r="U290" i="3"/>
  <c r="Q290" i="3"/>
  <c r="S290" i="3"/>
  <c r="T290" i="3"/>
  <c r="W290" i="3"/>
  <c r="V290" i="3"/>
  <c r="R289" i="3"/>
  <c r="U289" i="3"/>
  <c r="Q289" i="3"/>
  <c r="S289" i="3"/>
  <c r="T289" i="3"/>
  <c r="W289" i="3"/>
  <c r="V289" i="3"/>
  <c r="R288" i="3"/>
  <c r="U288" i="3"/>
  <c r="Q288" i="3"/>
  <c r="S288" i="3"/>
  <c r="T288" i="3"/>
  <c r="W288" i="3"/>
  <c r="V288" i="3"/>
  <c r="R287" i="3"/>
  <c r="U287" i="3"/>
  <c r="Q287" i="3"/>
  <c r="S287" i="3"/>
  <c r="T287" i="3"/>
  <c r="W287" i="3"/>
  <c r="V287" i="3"/>
  <c r="R286" i="3"/>
  <c r="U286" i="3"/>
  <c r="Q286" i="3"/>
  <c r="S286" i="3"/>
  <c r="T286" i="3"/>
  <c r="W286" i="3"/>
  <c r="V286" i="3"/>
  <c r="R285" i="3"/>
  <c r="U285" i="3"/>
  <c r="Q285" i="3"/>
  <c r="S285" i="3"/>
  <c r="T285" i="3"/>
  <c r="W285" i="3"/>
  <c r="V285" i="3"/>
  <c r="R284" i="3"/>
  <c r="U284" i="3"/>
  <c r="Q284" i="3"/>
  <c r="S284" i="3"/>
  <c r="T284" i="3"/>
  <c r="W284" i="3"/>
  <c r="V284" i="3"/>
  <c r="R283" i="3"/>
  <c r="U283" i="3"/>
  <c r="Q283" i="3"/>
  <c r="S283" i="3"/>
  <c r="T283" i="3"/>
  <c r="W283" i="3"/>
  <c r="V283" i="3"/>
  <c r="R282" i="3"/>
  <c r="U282" i="3"/>
  <c r="Q282" i="3"/>
  <c r="S282" i="3"/>
  <c r="T282" i="3"/>
  <c r="W282" i="3"/>
  <c r="V282" i="3"/>
  <c r="R281" i="3"/>
  <c r="U281" i="3"/>
  <c r="Q281" i="3"/>
  <c r="S281" i="3"/>
  <c r="T281" i="3"/>
  <c r="W281" i="3"/>
  <c r="V281" i="3"/>
  <c r="R280" i="3"/>
  <c r="U280" i="3"/>
  <c r="Q280" i="3"/>
  <c r="S280" i="3"/>
  <c r="T280" i="3"/>
  <c r="W280" i="3"/>
  <c r="V280" i="3"/>
  <c r="R279" i="3"/>
  <c r="U279" i="3"/>
  <c r="Q279" i="3"/>
  <c r="S279" i="3"/>
  <c r="T279" i="3"/>
  <c r="W279" i="3"/>
  <c r="V279" i="3"/>
  <c r="R278" i="3"/>
  <c r="U278" i="3"/>
  <c r="Q278" i="3"/>
  <c r="S278" i="3"/>
  <c r="T278" i="3"/>
  <c r="W278" i="3"/>
  <c r="V278" i="3"/>
  <c r="R277" i="3"/>
  <c r="U277" i="3"/>
  <c r="Q277" i="3"/>
  <c r="S277" i="3"/>
  <c r="T277" i="3"/>
  <c r="W277" i="3"/>
  <c r="V277" i="3"/>
  <c r="R276" i="3"/>
  <c r="U276" i="3"/>
  <c r="Q276" i="3"/>
  <c r="S276" i="3"/>
  <c r="T276" i="3"/>
  <c r="W276" i="3"/>
  <c r="V276" i="3"/>
  <c r="R275" i="3"/>
  <c r="U275" i="3"/>
  <c r="Q275" i="3"/>
  <c r="S275" i="3"/>
  <c r="T275" i="3"/>
  <c r="W275" i="3"/>
  <c r="V275" i="3"/>
  <c r="R274" i="3"/>
  <c r="U274" i="3"/>
  <c r="Q274" i="3"/>
  <c r="S274" i="3"/>
  <c r="T274" i="3"/>
  <c r="W274" i="3"/>
  <c r="V274" i="3"/>
  <c r="R273" i="3"/>
  <c r="U273" i="3"/>
  <c r="Q273" i="3"/>
  <c r="S273" i="3"/>
  <c r="T273" i="3"/>
  <c r="W273" i="3"/>
  <c r="V273" i="3"/>
  <c r="R272" i="3"/>
  <c r="U272" i="3"/>
  <c r="Q272" i="3"/>
  <c r="S272" i="3"/>
  <c r="T272" i="3"/>
  <c r="W272" i="3"/>
  <c r="V272" i="3"/>
  <c r="R271" i="3"/>
  <c r="U271" i="3"/>
  <c r="Q271" i="3"/>
  <c r="S271" i="3"/>
  <c r="T271" i="3"/>
  <c r="W271" i="3"/>
  <c r="V271" i="3"/>
  <c r="R270" i="3"/>
  <c r="U270" i="3"/>
  <c r="Q270" i="3"/>
  <c r="S270" i="3"/>
  <c r="T270" i="3"/>
  <c r="W270" i="3"/>
  <c r="V270" i="3"/>
  <c r="R269" i="3"/>
  <c r="U269" i="3"/>
  <c r="Q269" i="3"/>
  <c r="S269" i="3"/>
  <c r="T269" i="3"/>
  <c r="W269" i="3"/>
  <c r="V269" i="3"/>
  <c r="R268" i="3"/>
  <c r="U268" i="3"/>
  <c r="Q268" i="3"/>
  <c r="S268" i="3"/>
  <c r="T268" i="3"/>
  <c r="W268" i="3"/>
  <c r="V268" i="3"/>
  <c r="R267" i="3"/>
  <c r="U267" i="3"/>
  <c r="Q267" i="3"/>
  <c r="S267" i="3"/>
  <c r="T267" i="3"/>
  <c r="W267" i="3"/>
  <c r="V267" i="3"/>
  <c r="R266" i="3"/>
  <c r="U266" i="3"/>
  <c r="Q266" i="3"/>
  <c r="S266" i="3"/>
  <c r="T266" i="3"/>
  <c r="W266" i="3"/>
  <c r="V266" i="3"/>
  <c r="R265" i="3"/>
  <c r="U265" i="3"/>
  <c r="Q265" i="3"/>
  <c r="S265" i="3"/>
  <c r="T265" i="3"/>
  <c r="W265" i="3"/>
  <c r="V265" i="3"/>
  <c r="R264" i="3"/>
  <c r="U264" i="3"/>
  <c r="Q264" i="3"/>
  <c r="S264" i="3"/>
  <c r="T264" i="3"/>
  <c r="W264" i="3"/>
  <c r="V264" i="3"/>
  <c r="R263" i="3"/>
  <c r="U263" i="3"/>
  <c r="Q263" i="3"/>
  <c r="S263" i="3"/>
  <c r="T263" i="3"/>
  <c r="W263" i="3"/>
  <c r="V263" i="3"/>
  <c r="R262" i="3"/>
  <c r="U262" i="3"/>
  <c r="Q262" i="3"/>
  <c r="S262" i="3"/>
  <c r="T262" i="3"/>
  <c r="W262" i="3"/>
  <c r="V262" i="3"/>
  <c r="R261" i="3"/>
  <c r="U261" i="3"/>
  <c r="Q261" i="3"/>
  <c r="S261" i="3"/>
  <c r="T261" i="3"/>
  <c r="W261" i="3"/>
  <c r="V261" i="3"/>
  <c r="R260" i="3"/>
  <c r="U260" i="3"/>
  <c r="Q260" i="3"/>
  <c r="S260" i="3"/>
  <c r="T260" i="3"/>
  <c r="W260" i="3"/>
  <c r="V260" i="3"/>
  <c r="R259" i="3"/>
  <c r="U259" i="3"/>
  <c r="Q259" i="3"/>
  <c r="S259" i="3"/>
  <c r="T259" i="3"/>
  <c r="W259" i="3"/>
  <c r="V259" i="3"/>
  <c r="R258" i="3"/>
  <c r="U258" i="3"/>
  <c r="Q258" i="3"/>
  <c r="S258" i="3"/>
  <c r="T258" i="3"/>
  <c r="W258" i="3"/>
  <c r="V258" i="3"/>
  <c r="R257" i="3"/>
  <c r="U257" i="3"/>
  <c r="Q257" i="3"/>
  <c r="S257" i="3"/>
  <c r="T257" i="3"/>
  <c r="W257" i="3"/>
  <c r="V257" i="3"/>
  <c r="R256" i="3"/>
  <c r="U256" i="3"/>
  <c r="Q256" i="3"/>
  <c r="S256" i="3"/>
  <c r="T256" i="3"/>
  <c r="W256" i="3"/>
  <c r="V256" i="3"/>
  <c r="R255" i="3"/>
  <c r="U255" i="3"/>
  <c r="Q255" i="3"/>
  <c r="S255" i="3"/>
  <c r="T255" i="3"/>
  <c r="W255" i="3"/>
  <c r="V255" i="3"/>
  <c r="R254" i="3"/>
  <c r="U254" i="3"/>
  <c r="Q254" i="3"/>
  <c r="S254" i="3"/>
  <c r="T254" i="3"/>
  <c r="W254" i="3"/>
  <c r="V254" i="3"/>
  <c r="R253" i="3"/>
  <c r="U253" i="3"/>
  <c r="Q253" i="3"/>
  <c r="S253" i="3"/>
  <c r="T253" i="3"/>
  <c r="W253" i="3"/>
  <c r="V253" i="3"/>
  <c r="R252" i="3"/>
  <c r="U252" i="3"/>
  <c r="Q252" i="3"/>
  <c r="S252" i="3"/>
  <c r="T252" i="3"/>
  <c r="W252" i="3"/>
  <c r="V252" i="3"/>
  <c r="R251" i="3"/>
  <c r="U251" i="3"/>
  <c r="Q251" i="3"/>
  <c r="S251" i="3"/>
  <c r="T251" i="3"/>
  <c r="W251" i="3"/>
  <c r="V251" i="3"/>
  <c r="R250" i="3"/>
  <c r="U250" i="3"/>
  <c r="Q250" i="3"/>
  <c r="S250" i="3"/>
  <c r="T250" i="3"/>
  <c r="W250" i="3"/>
  <c r="V250" i="3"/>
  <c r="R249" i="3"/>
  <c r="U249" i="3"/>
  <c r="Q249" i="3"/>
  <c r="S249" i="3"/>
  <c r="T249" i="3"/>
  <c r="W249" i="3"/>
  <c r="V249" i="3"/>
  <c r="R248" i="3"/>
  <c r="U248" i="3"/>
  <c r="Q248" i="3"/>
  <c r="S248" i="3"/>
  <c r="T248" i="3"/>
  <c r="W248" i="3"/>
  <c r="V248" i="3"/>
  <c r="R247" i="3"/>
  <c r="U247" i="3"/>
  <c r="Q247" i="3"/>
  <c r="S247" i="3"/>
  <c r="T247" i="3"/>
  <c r="W247" i="3"/>
  <c r="V247" i="3"/>
  <c r="R246" i="3"/>
  <c r="U246" i="3"/>
  <c r="Q246" i="3"/>
  <c r="S246" i="3"/>
  <c r="T246" i="3"/>
  <c r="W246" i="3"/>
  <c r="V246" i="3"/>
  <c r="R245" i="3"/>
  <c r="U245" i="3"/>
  <c r="Q245" i="3"/>
  <c r="S245" i="3"/>
  <c r="T245" i="3"/>
  <c r="W245" i="3"/>
  <c r="V245" i="3"/>
  <c r="R244" i="3"/>
  <c r="U244" i="3"/>
  <c r="Q244" i="3"/>
  <c r="S244" i="3"/>
  <c r="T244" i="3"/>
  <c r="W244" i="3"/>
  <c r="V244" i="3"/>
  <c r="R243" i="3"/>
  <c r="U243" i="3"/>
  <c r="Q243" i="3"/>
  <c r="S243" i="3"/>
  <c r="T243" i="3"/>
  <c r="W243" i="3"/>
  <c r="V243" i="3"/>
  <c r="R242" i="3"/>
  <c r="U242" i="3"/>
  <c r="Q242" i="3"/>
  <c r="S242" i="3"/>
  <c r="T242" i="3"/>
  <c r="W242" i="3"/>
  <c r="V242" i="3"/>
  <c r="R241" i="3"/>
  <c r="U241" i="3"/>
  <c r="Q241" i="3"/>
  <c r="S241" i="3"/>
  <c r="T241" i="3"/>
  <c r="W241" i="3"/>
  <c r="V241" i="3"/>
  <c r="R240" i="3"/>
  <c r="U240" i="3"/>
  <c r="Q240" i="3"/>
  <c r="S240" i="3"/>
  <c r="T240" i="3"/>
  <c r="W240" i="3"/>
  <c r="V240" i="3"/>
  <c r="R239" i="3"/>
  <c r="U239" i="3"/>
  <c r="Q239" i="3"/>
  <c r="S239" i="3"/>
  <c r="T239" i="3"/>
  <c r="W239" i="3"/>
  <c r="V239" i="3"/>
  <c r="R238" i="3"/>
  <c r="U238" i="3"/>
  <c r="Q238" i="3"/>
  <c r="S238" i="3"/>
  <c r="T238" i="3"/>
  <c r="W238" i="3"/>
  <c r="V238" i="3"/>
  <c r="R237" i="3"/>
  <c r="U237" i="3"/>
  <c r="Q237" i="3"/>
  <c r="S237" i="3"/>
  <c r="T237" i="3"/>
  <c r="W237" i="3"/>
  <c r="V237" i="3"/>
  <c r="R236" i="3"/>
  <c r="U236" i="3"/>
  <c r="Q236" i="3"/>
  <c r="S236" i="3"/>
  <c r="T236" i="3"/>
  <c r="W236" i="3"/>
  <c r="V236" i="3"/>
  <c r="R235" i="3"/>
  <c r="U235" i="3"/>
  <c r="Q235" i="3"/>
  <c r="S235" i="3"/>
  <c r="T235" i="3"/>
  <c r="W235" i="3"/>
  <c r="V235" i="3"/>
  <c r="R234" i="3"/>
  <c r="U234" i="3"/>
  <c r="Q234" i="3"/>
  <c r="S234" i="3"/>
  <c r="T234" i="3"/>
  <c r="W234" i="3"/>
  <c r="V234" i="3"/>
  <c r="R233" i="3"/>
  <c r="U233" i="3"/>
  <c r="Q233" i="3"/>
  <c r="S233" i="3"/>
  <c r="T233" i="3"/>
  <c r="W233" i="3"/>
  <c r="V233" i="3"/>
  <c r="R232" i="3"/>
  <c r="U232" i="3"/>
  <c r="Q232" i="3"/>
  <c r="S232" i="3"/>
  <c r="T232" i="3"/>
  <c r="W232" i="3"/>
  <c r="V232" i="3"/>
  <c r="R231" i="3"/>
  <c r="U231" i="3"/>
  <c r="Q231" i="3"/>
  <c r="S231" i="3"/>
  <c r="T231" i="3"/>
  <c r="W231" i="3"/>
  <c r="V231" i="3"/>
  <c r="R230" i="3"/>
  <c r="U230" i="3"/>
  <c r="Q230" i="3"/>
  <c r="S230" i="3"/>
  <c r="T230" i="3"/>
  <c r="W230" i="3"/>
  <c r="V230" i="3"/>
  <c r="R229" i="3"/>
  <c r="U229" i="3"/>
  <c r="Q229" i="3"/>
  <c r="S229" i="3"/>
  <c r="T229" i="3"/>
  <c r="W229" i="3"/>
  <c r="V229" i="3"/>
  <c r="R228" i="3"/>
  <c r="U228" i="3"/>
  <c r="Q228" i="3"/>
  <c r="S228" i="3"/>
  <c r="T228" i="3"/>
  <c r="W228" i="3"/>
  <c r="V228" i="3"/>
  <c r="R227" i="3"/>
  <c r="U227" i="3"/>
  <c r="Q227" i="3"/>
  <c r="S227" i="3"/>
  <c r="T227" i="3"/>
  <c r="W227" i="3"/>
  <c r="V227" i="3"/>
  <c r="R226" i="3"/>
  <c r="U226" i="3"/>
  <c r="Q226" i="3"/>
  <c r="S226" i="3"/>
  <c r="T226" i="3"/>
  <c r="W226" i="3"/>
  <c r="V226" i="3"/>
  <c r="R225" i="3"/>
  <c r="U225" i="3"/>
  <c r="Q225" i="3"/>
  <c r="S225" i="3"/>
  <c r="T225" i="3"/>
  <c r="W225" i="3"/>
  <c r="V225" i="3"/>
  <c r="R224" i="3"/>
  <c r="U224" i="3"/>
  <c r="Q224" i="3"/>
  <c r="S224" i="3"/>
  <c r="T224" i="3"/>
  <c r="W224" i="3"/>
  <c r="V224" i="3"/>
  <c r="R223" i="3"/>
  <c r="U223" i="3"/>
  <c r="Q223" i="3"/>
  <c r="S223" i="3"/>
  <c r="T223" i="3"/>
  <c r="W223" i="3"/>
  <c r="V223" i="3"/>
  <c r="R222" i="3"/>
  <c r="U222" i="3"/>
  <c r="Q222" i="3"/>
  <c r="S222" i="3"/>
  <c r="T222" i="3"/>
  <c r="W222" i="3"/>
  <c r="V222" i="3"/>
  <c r="R221" i="3"/>
  <c r="U221" i="3"/>
  <c r="Q221" i="3"/>
  <c r="S221" i="3"/>
  <c r="T221" i="3"/>
  <c r="W221" i="3"/>
  <c r="V221" i="3"/>
  <c r="R220" i="3"/>
  <c r="U220" i="3"/>
  <c r="Q220" i="3"/>
  <c r="S220" i="3"/>
  <c r="T220" i="3"/>
  <c r="W220" i="3"/>
  <c r="V220" i="3"/>
  <c r="R219" i="3"/>
  <c r="U219" i="3"/>
  <c r="Q219" i="3"/>
  <c r="S219" i="3"/>
  <c r="T219" i="3"/>
  <c r="W219" i="3"/>
  <c r="V219" i="3"/>
  <c r="R218" i="3"/>
  <c r="U218" i="3"/>
  <c r="Q218" i="3"/>
  <c r="S218" i="3"/>
  <c r="T218" i="3"/>
  <c r="W218" i="3"/>
  <c r="V218" i="3"/>
  <c r="R217" i="3"/>
  <c r="U217" i="3"/>
  <c r="Q217" i="3"/>
  <c r="S217" i="3"/>
  <c r="T217" i="3"/>
  <c r="W217" i="3"/>
  <c r="V217" i="3"/>
  <c r="R216" i="3"/>
  <c r="U216" i="3"/>
  <c r="Q216" i="3"/>
  <c r="S216" i="3"/>
  <c r="T216" i="3"/>
  <c r="W216" i="3"/>
  <c r="V216" i="3"/>
  <c r="R215" i="3"/>
  <c r="U215" i="3"/>
  <c r="Q215" i="3"/>
  <c r="S215" i="3"/>
  <c r="T215" i="3"/>
  <c r="W215" i="3"/>
  <c r="V215" i="3"/>
  <c r="R214" i="3"/>
  <c r="U214" i="3"/>
  <c r="Q214" i="3"/>
  <c r="S214" i="3"/>
  <c r="T214" i="3"/>
  <c r="W214" i="3"/>
  <c r="V214" i="3"/>
  <c r="R213" i="3"/>
  <c r="U213" i="3"/>
  <c r="Q213" i="3"/>
  <c r="S213" i="3"/>
  <c r="T213" i="3"/>
  <c r="W213" i="3"/>
  <c r="V213" i="3"/>
  <c r="R212" i="3"/>
  <c r="U212" i="3"/>
  <c r="Q212" i="3"/>
  <c r="S212" i="3"/>
  <c r="T212" i="3"/>
  <c r="W212" i="3"/>
  <c r="V212" i="3"/>
  <c r="R211" i="3"/>
  <c r="U211" i="3"/>
  <c r="Q211" i="3"/>
  <c r="S211" i="3"/>
  <c r="T211" i="3"/>
  <c r="W211" i="3"/>
  <c r="V211" i="3"/>
  <c r="R210" i="3"/>
  <c r="U210" i="3"/>
  <c r="Q210" i="3"/>
  <c r="S210" i="3"/>
  <c r="T210" i="3"/>
  <c r="W210" i="3"/>
  <c r="V210" i="3"/>
  <c r="R209" i="3"/>
  <c r="U209" i="3"/>
  <c r="Q209" i="3"/>
  <c r="S209" i="3"/>
  <c r="T209" i="3"/>
  <c r="W209" i="3"/>
  <c r="V209" i="3"/>
  <c r="R208" i="3"/>
  <c r="U208" i="3"/>
  <c r="Q208" i="3"/>
  <c r="S208" i="3"/>
  <c r="T208" i="3"/>
  <c r="W208" i="3"/>
  <c r="V208" i="3"/>
  <c r="R207" i="3"/>
  <c r="U207" i="3"/>
  <c r="Q207" i="3"/>
  <c r="S207" i="3"/>
  <c r="T207" i="3"/>
  <c r="W207" i="3"/>
  <c r="V207" i="3"/>
  <c r="R206" i="3"/>
  <c r="U206" i="3"/>
  <c r="Q206" i="3"/>
  <c r="S206" i="3"/>
  <c r="T206" i="3"/>
  <c r="W206" i="3"/>
  <c r="V206" i="3"/>
  <c r="R205" i="3"/>
  <c r="U205" i="3"/>
  <c r="Q205" i="3"/>
  <c r="S205" i="3"/>
  <c r="T205" i="3"/>
  <c r="W205" i="3"/>
  <c r="V205" i="3"/>
  <c r="R204" i="3"/>
  <c r="U204" i="3"/>
  <c r="Q204" i="3"/>
  <c r="S204" i="3"/>
  <c r="T204" i="3"/>
  <c r="W204" i="3"/>
  <c r="V204" i="3"/>
  <c r="R203" i="3"/>
  <c r="U203" i="3"/>
  <c r="Q203" i="3"/>
  <c r="S203" i="3"/>
  <c r="T203" i="3"/>
  <c r="W203" i="3"/>
  <c r="V203" i="3"/>
  <c r="R202" i="3"/>
  <c r="U202" i="3"/>
  <c r="Q202" i="3"/>
  <c r="S202" i="3"/>
  <c r="T202" i="3"/>
  <c r="W202" i="3"/>
  <c r="V202" i="3"/>
  <c r="R201" i="3"/>
  <c r="U201" i="3"/>
  <c r="Q201" i="3"/>
  <c r="S201" i="3"/>
  <c r="T201" i="3"/>
  <c r="W201" i="3"/>
  <c r="V201" i="3"/>
  <c r="R200" i="3"/>
  <c r="U200" i="3"/>
  <c r="Q200" i="3"/>
  <c r="S200" i="3"/>
  <c r="T200" i="3"/>
  <c r="W200" i="3"/>
  <c r="V200" i="3"/>
  <c r="R199" i="3"/>
  <c r="U199" i="3"/>
  <c r="Q199" i="3"/>
  <c r="S199" i="3"/>
  <c r="T199" i="3"/>
  <c r="W199" i="3"/>
  <c r="V199" i="3"/>
  <c r="R198" i="3"/>
  <c r="U198" i="3"/>
  <c r="Q198" i="3"/>
  <c r="S198" i="3"/>
  <c r="T198" i="3"/>
  <c r="W198" i="3"/>
  <c r="V198" i="3"/>
  <c r="R197" i="3"/>
  <c r="U197" i="3"/>
  <c r="Q197" i="3"/>
  <c r="S197" i="3"/>
  <c r="T197" i="3"/>
  <c r="W197" i="3"/>
  <c r="V197" i="3"/>
  <c r="R196" i="3"/>
  <c r="U196" i="3"/>
  <c r="Q196" i="3"/>
  <c r="S196" i="3"/>
  <c r="T196" i="3"/>
  <c r="W196" i="3"/>
  <c r="V196" i="3"/>
  <c r="R195" i="3"/>
  <c r="U195" i="3"/>
  <c r="Q195" i="3"/>
  <c r="S195" i="3"/>
  <c r="T195" i="3"/>
  <c r="W195" i="3"/>
  <c r="V195" i="3"/>
  <c r="R194" i="3"/>
  <c r="U194" i="3"/>
  <c r="Q194" i="3"/>
  <c r="S194" i="3"/>
  <c r="T194" i="3"/>
  <c r="W194" i="3"/>
  <c r="V194" i="3"/>
  <c r="R193" i="3"/>
  <c r="U193" i="3"/>
  <c r="Q193" i="3"/>
  <c r="S193" i="3"/>
  <c r="T193" i="3"/>
  <c r="W193" i="3"/>
  <c r="V193" i="3"/>
  <c r="R192" i="3"/>
  <c r="U192" i="3"/>
  <c r="Q192" i="3"/>
  <c r="S192" i="3"/>
  <c r="T192" i="3"/>
  <c r="W192" i="3"/>
  <c r="V192" i="3"/>
  <c r="R191" i="3"/>
  <c r="U191" i="3"/>
  <c r="Q191" i="3"/>
  <c r="S191" i="3"/>
  <c r="T191" i="3"/>
  <c r="W191" i="3"/>
  <c r="V191" i="3"/>
  <c r="R190" i="3"/>
  <c r="U190" i="3"/>
  <c r="Q190" i="3"/>
  <c r="S190" i="3"/>
  <c r="T190" i="3"/>
  <c r="W190" i="3"/>
  <c r="V190" i="3"/>
  <c r="R189" i="3"/>
  <c r="U189" i="3"/>
  <c r="Q189" i="3"/>
  <c r="S189" i="3"/>
  <c r="T189" i="3"/>
  <c r="W189" i="3"/>
  <c r="V189" i="3"/>
  <c r="R188" i="3"/>
  <c r="U188" i="3"/>
  <c r="Q188" i="3"/>
  <c r="S188" i="3"/>
  <c r="T188" i="3"/>
  <c r="W188" i="3"/>
  <c r="V188" i="3"/>
  <c r="R187" i="3"/>
  <c r="U187" i="3"/>
  <c r="Q187" i="3"/>
  <c r="S187" i="3"/>
  <c r="T187" i="3"/>
  <c r="W187" i="3"/>
  <c r="V187" i="3"/>
  <c r="R186" i="3"/>
  <c r="U186" i="3"/>
  <c r="Q186" i="3"/>
  <c r="S186" i="3"/>
  <c r="T186" i="3"/>
  <c r="W186" i="3"/>
  <c r="V186" i="3"/>
  <c r="R185" i="3"/>
  <c r="U185" i="3"/>
  <c r="Q185" i="3"/>
  <c r="S185" i="3"/>
  <c r="T185" i="3"/>
  <c r="W185" i="3"/>
  <c r="V185" i="3"/>
  <c r="R184" i="3"/>
  <c r="U184" i="3"/>
  <c r="Q184" i="3"/>
  <c r="S184" i="3"/>
  <c r="T184" i="3"/>
  <c r="W184" i="3"/>
  <c r="V184" i="3"/>
  <c r="R183" i="3"/>
  <c r="U183" i="3"/>
  <c r="Q183" i="3"/>
  <c r="S183" i="3"/>
  <c r="T183" i="3"/>
  <c r="W183" i="3"/>
  <c r="V183" i="3"/>
  <c r="R182" i="3"/>
  <c r="U182" i="3"/>
  <c r="Q182" i="3"/>
  <c r="S182" i="3"/>
  <c r="T182" i="3"/>
  <c r="W182" i="3"/>
  <c r="V182" i="3"/>
  <c r="R181" i="3"/>
  <c r="U181" i="3"/>
  <c r="Q181" i="3"/>
  <c r="S181" i="3"/>
  <c r="T181" i="3"/>
  <c r="W181" i="3"/>
  <c r="V181" i="3"/>
  <c r="R180" i="3"/>
  <c r="U180" i="3"/>
  <c r="Q180" i="3"/>
  <c r="S180" i="3"/>
  <c r="T180" i="3"/>
  <c r="W180" i="3"/>
  <c r="V180" i="3"/>
  <c r="R179" i="3"/>
  <c r="U179" i="3"/>
  <c r="Q179" i="3"/>
  <c r="S179" i="3"/>
  <c r="T179" i="3"/>
  <c r="W179" i="3"/>
  <c r="V179" i="3"/>
  <c r="R178" i="3"/>
  <c r="U178" i="3"/>
  <c r="Q178" i="3"/>
  <c r="S178" i="3"/>
  <c r="T178" i="3"/>
  <c r="W178" i="3"/>
  <c r="V178" i="3"/>
  <c r="R177" i="3"/>
  <c r="U177" i="3"/>
  <c r="Q177" i="3"/>
  <c r="S177" i="3"/>
  <c r="T177" i="3"/>
  <c r="W177" i="3"/>
  <c r="V177" i="3"/>
  <c r="R176" i="3"/>
  <c r="U176" i="3"/>
  <c r="Q176" i="3"/>
  <c r="S176" i="3"/>
  <c r="T176" i="3"/>
  <c r="W176" i="3"/>
  <c r="V176" i="3"/>
  <c r="R175" i="3"/>
  <c r="U175" i="3"/>
  <c r="Q175" i="3"/>
  <c r="S175" i="3"/>
  <c r="T175" i="3"/>
  <c r="W175" i="3"/>
  <c r="V175" i="3"/>
  <c r="R174" i="3"/>
  <c r="U174" i="3"/>
  <c r="Q174" i="3"/>
  <c r="S174" i="3"/>
  <c r="T174" i="3"/>
  <c r="W174" i="3"/>
  <c r="V174" i="3"/>
  <c r="R173" i="3"/>
  <c r="U173" i="3"/>
  <c r="Q173" i="3"/>
  <c r="S173" i="3"/>
  <c r="T173" i="3"/>
  <c r="W173" i="3"/>
  <c r="V173" i="3"/>
  <c r="R172" i="3"/>
  <c r="U172" i="3"/>
  <c r="Q172" i="3"/>
  <c r="S172" i="3"/>
  <c r="T172" i="3"/>
  <c r="W172" i="3"/>
  <c r="V172" i="3"/>
  <c r="R171" i="3"/>
  <c r="U171" i="3"/>
  <c r="Q171" i="3"/>
  <c r="S171" i="3"/>
  <c r="T171" i="3"/>
  <c r="W171" i="3"/>
  <c r="V171" i="3"/>
  <c r="R170" i="3"/>
  <c r="U170" i="3"/>
  <c r="Q170" i="3"/>
  <c r="S170" i="3"/>
  <c r="T170" i="3"/>
  <c r="W170" i="3"/>
  <c r="V170" i="3"/>
  <c r="R169" i="3"/>
  <c r="U169" i="3"/>
  <c r="Q169" i="3"/>
  <c r="S169" i="3"/>
  <c r="T169" i="3"/>
  <c r="W169" i="3"/>
  <c r="V169" i="3"/>
  <c r="R168" i="3"/>
  <c r="U168" i="3"/>
  <c r="Q168" i="3"/>
  <c r="S168" i="3"/>
  <c r="T168" i="3"/>
  <c r="W168" i="3"/>
  <c r="V168" i="3"/>
  <c r="R167" i="3"/>
  <c r="U167" i="3"/>
  <c r="Q167" i="3"/>
  <c r="S167" i="3"/>
  <c r="T167" i="3"/>
  <c r="W167" i="3"/>
  <c r="V167" i="3"/>
  <c r="R166" i="3"/>
  <c r="U166" i="3"/>
  <c r="Q166" i="3"/>
  <c r="S166" i="3"/>
  <c r="T166" i="3"/>
  <c r="W166" i="3"/>
  <c r="V166" i="3"/>
  <c r="R165" i="3"/>
  <c r="U165" i="3"/>
  <c r="Q165" i="3"/>
  <c r="S165" i="3"/>
  <c r="T165" i="3"/>
  <c r="W165" i="3"/>
  <c r="V165" i="3"/>
  <c r="R164" i="3"/>
  <c r="U164" i="3"/>
  <c r="Q164" i="3"/>
  <c r="S164" i="3"/>
  <c r="T164" i="3"/>
  <c r="W164" i="3"/>
  <c r="V164" i="3"/>
  <c r="R163" i="3"/>
  <c r="U163" i="3"/>
  <c r="Q163" i="3"/>
  <c r="S163" i="3"/>
  <c r="T163" i="3"/>
  <c r="W163" i="3"/>
  <c r="V163" i="3"/>
  <c r="R162" i="3"/>
  <c r="U162" i="3"/>
  <c r="Q162" i="3"/>
  <c r="S162" i="3"/>
  <c r="T162" i="3"/>
  <c r="W162" i="3"/>
  <c r="V162" i="3"/>
  <c r="R161" i="3"/>
  <c r="U161" i="3"/>
  <c r="Q161" i="3"/>
  <c r="S161" i="3"/>
  <c r="T161" i="3"/>
  <c r="W161" i="3"/>
  <c r="V161" i="3"/>
  <c r="R160" i="3"/>
  <c r="U160" i="3"/>
  <c r="Q160" i="3"/>
  <c r="S160" i="3"/>
  <c r="T160" i="3"/>
  <c r="W160" i="3"/>
  <c r="V160" i="3"/>
  <c r="R159" i="3"/>
  <c r="U159" i="3"/>
  <c r="Q159" i="3"/>
  <c r="S159" i="3"/>
  <c r="T159" i="3"/>
  <c r="W159" i="3"/>
  <c r="V159" i="3"/>
  <c r="R158" i="3"/>
  <c r="U158" i="3"/>
  <c r="Q158" i="3"/>
  <c r="S158" i="3"/>
  <c r="T158" i="3"/>
  <c r="W158" i="3"/>
  <c r="V158" i="3"/>
  <c r="R157" i="3"/>
  <c r="U157" i="3"/>
  <c r="Q157" i="3"/>
  <c r="S157" i="3"/>
  <c r="T157" i="3"/>
  <c r="W157" i="3"/>
  <c r="V157" i="3"/>
  <c r="R156" i="3"/>
  <c r="U156" i="3"/>
  <c r="Q156" i="3"/>
  <c r="S156" i="3"/>
  <c r="T156" i="3"/>
  <c r="W156" i="3"/>
  <c r="V156" i="3"/>
  <c r="R155" i="3"/>
  <c r="U155" i="3"/>
  <c r="Q155" i="3"/>
  <c r="S155" i="3"/>
  <c r="T155" i="3"/>
  <c r="W155" i="3"/>
  <c r="V155" i="3"/>
  <c r="R154" i="3"/>
  <c r="U154" i="3"/>
  <c r="Q154" i="3"/>
  <c r="S154" i="3"/>
  <c r="T154" i="3"/>
  <c r="W154" i="3"/>
  <c r="V154" i="3"/>
  <c r="R153" i="3"/>
  <c r="U153" i="3"/>
  <c r="Q153" i="3"/>
  <c r="S153" i="3"/>
  <c r="T153" i="3"/>
  <c r="W153" i="3"/>
  <c r="V153" i="3"/>
  <c r="R152" i="3"/>
  <c r="U152" i="3"/>
  <c r="Q152" i="3"/>
  <c r="S152" i="3"/>
  <c r="T152" i="3"/>
  <c r="W152" i="3"/>
  <c r="V152" i="3"/>
  <c r="R151" i="3"/>
  <c r="U151" i="3"/>
  <c r="Q151" i="3"/>
  <c r="S151" i="3"/>
  <c r="T151" i="3"/>
  <c r="W151" i="3"/>
  <c r="V151" i="3"/>
  <c r="R150" i="3"/>
  <c r="U150" i="3"/>
  <c r="Q150" i="3"/>
  <c r="S150" i="3"/>
  <c r="T150" i="3"/>
  <c r="W150" i="3"/>
  <c r="V150" i="3"/>
  <c r="R149" i="3"/>
  <c r="U149" i="3"/>
  <c r="Q149" i="3"/>
  <c r="S149" i="3"/>
  <c r="T149" i="3"/>
  <c r="W149" i="3"/>
  <c r="V149" i="3"/>
  <c r="R148" i="3"/>
  <c r="U148" i="3"/>
  <c r="Q148" i="3"/>
  <c r="S148" i="3"/>
  <c r="T148" i="3"/>
  <c r="W148" i="3"/>
  <c r="V148" i="3"/>
  <c r="R147" i="3"/>
  <c r="U147" i="3"/>
  <c r="Q147" i="3"/>
  <c r="S147" i="3"/>
  <c r="T147" i="3"/>
  <c r="W147" i="3"/>
  <c r="V147" i="3"/>
  <c r="R146" i="3"/>
  <c r="U146" i="3"/>
  <c r="Q146" i="3"/>
  <c r="S146" i="3"/>
  <c r="T146" i="3"/>
  <c r="W146" i="3"/>
  <c r="V146" i="3"/>
  <c r="R145" i="3"/>
  <c r="U145" i="3"/>
  <c r="Q145" i="3"/>
  <c r="S145" i="3"/>
  <c r="T145" i="3"/>
  <c r="W145" i="3"/>
  <c r="V145" i="3"/>
  <c r="R144" i="3"/>
  <c r="U144" i="3"/>
  <c r="Q144" i="3"/>
  <c r="S144" i="3"/>
  <c r="T144" i="3"/>
  <c r="W144" i="3"/>
  <c r="V144" i="3"/>
  <c r="R143" i="3"/>
  <c r="U143" i="3"/>
  <c r="Q143" i="3"/>
  <c r="S143" i="3"/>
  <c r="T143" i="3"/>
  <c r="W143" i="3"/>
  <c r="V143" i="3"/>
  <c r="R142" i="3"/>
  <c r="U142" i="3"/>
  <c r="Q142" i="3"/>
  <c r="S142" i="3"/>
  <c r="T142" i="3"/>
  <c r="W142" i="3"/>
  <c r="V142" i="3"/>
  <c r="R141" i="3"/>
  <c r="U141" i="3"/>
  <c r="Q141" i="3"/>
  <c r="S141" i="3"/>
  <c r="T141" i="3"/>
  <c r="W141" i="3"/>
  <c r="V141" i="3"/>
  <c r="R140" i="3"/>
  <c r="U140" i="3"/>
  <c r="Q140" i="3"/>
  <c r="S140" i="3"/>
  <c r="T140" i="3"/>
  <c r="W140" i="3"/>
  <c r="V140" i="3"/>
  <c r="R139" i="3"/>
  <c r="U139" i="3"/>
  <c r="Q139" i="3"/>
  <c r="S139" i="3"/>
  <c r="T139" i="3"/>
  <c r="W139" i="3"/>
  <c r="V139" i="3"/>
  <c r="R138" i="3"/>
  <c r="U138" i="3"/>
  <c r="Q138" i="3"/>
  <c r="S138" i="3"/>
  <c r="T138" i="3"/>
  <c r="W138" i="3"/>
  <c r="V138" i="3"/>
  <c r="R137" i="3"/>
  <c r="U137" i="3"/>
  <c r="Q137" i="3"/>
  <c r="S137" i="3"/>
  <c r="T137" i="3"/>
  <c r="W137" i="3"/>
  <c r="V137" i="3"/>
  <c r="R136" i="3"/>
  <c r="U136" i="3"/>
  <c r="Q136" i="3"/>
  <c r="S136" i="3"/>
  <c r="T136" i="3"/>
  <c r="W136" i="3"/>
  <c r="V136" i="3"/>
  <c r="R135" i="3"/>
  <c r="U135" i="3"/>
  <c r="Q135" i="3"/>
  <c r="S135" i="3"/>
  <c r="T135" i="3"/>
  <c r="W135" i="3"/>
  <c r="V135" i="3"/>
  <c r="R134" i="3"/>
  <c r="U134" i="3"/>
  <c r="Q134" i="3"/>
  <c r="S134" i="3"/>
  <c r="T134" i="3"/>
  <c r="W134" i="3"/>
  <c r="V134" i="3"/>
  <c r="R133" i="3"/>
  <c r="U133" i="3"/>
  <c r="Q133" i="3"/>
  <c r="S133" i="3"/>
  <c r="T133" i="3"/>
  <c r="W133" i="3"/>
  <c r="V133" i="3"/>
  <c r="R132" i="3"/>
  <c r="U132" i="3"/>
  <c r="Q132" i="3"/>
  <c r="S132" i="3"/>
  <c r="T132" i="3"/>
  <c r="W132" i="3"/>
  <c r="V132" i="3"/>
  <c r="R131" i="3"/>
  <c r="U131" i="3"/>
  <c r="Q131" i="3"/>
  <c r="S131" i="3"/>
  <c r="T131" i="3"/>
  <c r="W131" i="3"/>
  <c r="V131" i="3"/>
  <c r="R130" i="3"/>
  <c r="U130" i="3"/>
  <c r="Q130" i="3"/>
  <c r="S130" i="3"/>
  <c r="T130" i="3"/>
  <c r="W130" i="3"/>
  <c r="V130" i="3"/>
  <c r="R129" i="3"/>
  <c r="U129" i="3"/>
  <c r="Q129" i="3"/>
  <c r="S129" i="3"/>
  <c r="T129" i="3"/>
  <c r="W129" i="3"/>
  <c r="V129" i="3"/>
  <c r="R128" i="3"/>
  <c r="U128" i="3"/>
  <c r="Q128" i="3"/>
  <c r="S128" i="3"/>
  <c r="T128" i="3"/>
  <c r="W128" i="3"/>
  <c r="V128" i="3"/>
  <c r="R127" i="3"/>
  <c r="U127" i="3"/>
  <c r="Q127" i="3"/>
  <c r="S127" i="3"/>
  <c r="T127" i="3"/>
  <c r="W127" i="3"/>
  <c r="V127" i="3"/>
  <c r="R126" i="3"/>
  <c r="U126" i="3"/>
  <c r="Q126" i="3"/>
  <c r="S126" i="3"/>
  <c r="T126" i="3"/>
  <c r="W126" i="3"/>
  <c r="V126" i="3"/>
  <c r="R125" i="3"/>
  <c r="U125" i="3"/>
  <c r="Q125" i="3"/>
  <c r="S125" i="3"/>
  <c r="T125" i="3"/>
  <c r="W125" i="3"/>
  <c r="V125" i="3"/>
  <c r="R124" i="3"/>
  <c r="U124" i="3"/>
  <c r="Q124" i="3"/>
  <c r="S124" i="3"/>
  <c r="T124" i="3"/>
  <c r="W124" i="3"/>
  <c r="V124" i="3"/>
  <c r="R123" i="3"/>
  <c r="U123" i="3"/>
  <c r="Q123" i="3"/>
  <c r="S123" i="3"/>
  <c r="T123" i="3"/>
  <c r="W123" i="3"/>
  <c r="V123" i="3"/>
  <c r="R122" i="3"/>
  <c r="U122" i="3"/>
  <c r="Q122" i="3"/>
  <c r="S122" i="3"/>
  <c r="T122" i="3"/>
  <c r="W122" i="3"/>
  <c r="V122" i="3"/>
  <c r="R121" i="3"/>
  <c r="U121" i="3"/>
  <c r="Q121" i="3"/>
  <c r="S121" i="3"/>
  <c r="T121" i="3"/>
  <c r="W121" i="3"/>
  <c r="V121" i="3"/>
  <c r="R120" i="3"/>
  <c r="U120" i="3"/>
  <c r="Q120" i="3"/>
  <c r="S120" i="3"/>
  <c r="T120" i="3"/>
  <c r="W120" i="3"/>
  <c r="V120" i="3"/>
  <c r="R119" i="3"/>
  <c r="U119" i="3"/>
  <c r="Q119" i="3"/>
  <c r="S119" i="3"/>
  <c r="T119" i="3"/>
  <c r="W119" i="3"/>
  <c r="V119" i="3"/>
  <c r="R118" i="3"/>
  <c r="U118" i="3"/>
  <c r="Q118" i="3"/>
  <c r="S118" i="3"/>
  <c r="T118" i="3"/>
  <c r="W118" i="3"/>
  <c r="V118" i="3"/>
  <c r="R117" i="3"/>
  <c r="U117" i="3"/>
  <c r="Q117" i="3"/>
  <c r="S117" i="3"/>
  <c r="T117" i="3"/>
  <c r="W117" i="3"/>
  <c r="V117" i="3"/>
  <c r="R116" i="3"/>
  <c r="U116" i="3"/>
  <c r="Q116" i="3"/>
  <c r="S116" i="3"/>
  <c r="T116" i="3"/>
  <c r="W116" i="3"/>
  <c r="V116" i="3"/>
  <c r="R115" i="3"/>
  <c r="U115" i="3"/>
  <c r="Q115" i="3"/>
  <c r="S115" i="3"/>
  <c r="T115" i="3"/>
  <c r="W115" i="3"/>
  <c r="V115" i="3"/>
  <c r="R114" i="3"/>
  <c r="U114" i="3"/>
  <c r="Q114" i="3"/>
  <c r="S114" i="3"/>
  <c r="T114" i="3"/>
  <c r="W114" i="3"/>
  <c r="V114" i="3"/>
  <c r="R113" i="3"/>
  <c r="U113" i="3"/>
  <c r="Q113" i="3"/>
  <c r="S113" i="3"/>
  <c r="T113" i="3"/>
  <c r="W113" i="3"/>
  <c r="V113" i="3"/>
  <c r="R112" i="3"/>
  <c r="U112" i="3"/>
  <c r="Q112" i="3"/>
  <c r="S112" i="3"/>
  <c r="T112" i="3"/>
  <c r="W112" i="3"/>
  <c r="V112" i="3"/>
  <c r="R111" i="3"/>
  <c r="U111" i="3"/>
  <c r="Q111" i="3"/>
  <c r="S111" i="3"/>
  <c r="T111" i="3"/>
  <c r="W111" i="3"/>
  <c r="V111" i="3"/>
  <c r="R110" i="3"/>
  <c r="U110" i="3"/>
  <c r="Q110" i="3"/>
  <c r="S110" i="3"/>
  <c r="T110" i="3"/>
  <c r="W110" i="3"/>
  <c r="V110" i="3"/>
  <c r="R109" i="3"/>
  <c r="U109" i="3"/>
  <c r="Q109" i="3"/>
  <c r="S109" i="3"/>
  <c r="T109" i="3"/>
  <c r="W109" i="3"/>
  <c r="V109" i="3"/>
  <c r="R108" i="3"/>
  <c r="U108" i="3"/>
  <c r="Q108" i="3"/>
  <c r="S108" i="3"/>
  <c r="T108" i="3"/>
  <c r="W108" i="3"/>
  <c r="V108" i="3"/>
  <c r="R107" i="3"/>
  <c r="U107" i="3"/>
  <c r="Q107" i="3"/>
  <c r="S107" i="3"/>
  <c r="T107" i="3"/>
  <c r="W107" i="3"/>
  <c r="V107" i="3"/>
  <c r="R106" i="3"/>
  <c r="U106" i="3"/>
  <c r="Q106" i="3"/>
  <c r="S106" i="3"/>
  <c r="T106" i="3"/>
  <c r="W106" i="3"/>
  <c r="V106" i="3"/>
  <c r="R105" i="3"/>
  <c r="U105" i="3"/>
  <c r="Q105" i="3"/>
  <c r="S105" i="3"/>
  <c r="T105" i="3"/>
  <c r="W105" i="3"/>
  <c r="V105" i="3"/>
  <c r="R104" i="3"/>
  <c r="U104" i="3"/>
  <c r="Q104" i="3"/>
  <c r="S104" i="3"/>
  <c r="T104" i="3"/>
  <c r="W104" i="3"/>
  <c r="V104" i="3"/>
  <c r="R103" i="3"/>
  <c r="U103" i="3"/>
  <c r="Q103" i="3"/>
  <c r="S103" i="3"/>
  <c r="T103" i="3"/>
  <c r="W103" i="3"/>
  <c r="V103" i="3"/>
  <c r="R102" i="3"/>
  <c r="U102" i="3"/>
  <c r="Q102" i="3"/>
  <c r="S102" i="3"/>
  <c r="T102" i="3"/>
  <c r="W102" i="3"/>
  <c r="V102" i="3"/>
  <c r="R101" i="3"/>
  <c r="U101" i="3"/>
  <c r="Q101" i="3"/>
  <c r="S101" i="3"/>
  <c r="T101" i="3"/>
  <c r="W101" i="3"/>
  <c r="V101" i="3"/>
  <c r="R100" i="3"/>
  <c r="U100" i="3"/>
  <c r="Q100" i="3"/>
  <c r="S100" i="3"/>
  <c r="T100" i="3"/>
  <c r="W100" i="3"/>
  <c r="V100" i="3"/>
  <c r="R99" i="3"/>
  <c r="U99" i="3"/>
  <c r="Q99" i="3"/>
  <c r="S99" i="3"/>
  <c r="T99" i="3"/>
  <c r="W99" i="3"/>
  <c r="V99" i="3"/>
  <c r="R98" i="3"/>
  <c r="U98" i="3"/>
  <c r="Q98" i="3"/>
  <c r="S98" i="3"/>
  <c r="T98" i="3"/>
  <c r="W98" i="3"/>
  <c r="V98" i="3"/>
  <c r="R97" i="3"/>
  <c r="U97" i="3"/>
  <c r="Q97" i="3"/>
  <c r="S97" i="3"/>
  <c r="T97" i="3"/>
  <c r="W97" i="3"/>
  <c r="V97" i="3"/>
  <c r="R96" i="3"/>
  <c r="U96" i="3"/>
  <c r="Q96" i="3"/>
  <c r="S96" i="3"/>
  <c r="T96" i="3"/>
  <c r="W96" i="3"/>
  <c r="V96" i="3"/>
  <c r="R95" i="3"/>
  <c r="U95" i="3"/>
  <c r="Q95" i="3"/>
  <c r="S95" i="3"/>
  <c r="T95" i="3"/>
  <c r="W95" i="3"/>
  <c r="V95" i="3"/>
  <c r="R94" i="3"/>
  <c r="U94" i="3"/>
  <c r="Q94" i="3"/>
  <c r="S94" i="3"/>
  <c r="T94" i="3"/>
  <c r="W94" i="3"/>
  <c r="V94" i="3"/>
  <c r="R93" i="3"/>
  <c r="U93" i="3"/>
  <c r="Q93" i="3"/>
  <c r="S93" i="3"/>
  <c r="T93" i="3"/>
  <c r="W93" i="3"/>
  <c r="V93" i="3"/>
  <c r="R92" i="3"/>
  <c r="U92" i="3"/>
  <c r="Q92" i="3"/>
  <c r="S92" i="3"/>
  <c r="T92" i="3"/>
  <c r="W92" i="3"/>
  <c r="V92" i="3"/>
  <c r="R91" i="3"/>
  <c r="U91" i="3"/>
  <c r="Q91" i="3"/>
  <c r="S91" i="3"/>
  <c r="T91" i="3"/>
  <c r="W91" i="3"/>
  <c r="V91" i="3"/>
  <c r="R90" i="3"/>
  <c r="U90" i="3"/>
  <c r="Q90" i="3"/>
  <c r="S90" i="3"/>
  <c r="T90" i="3"/>
  <c r="W90" i="3"/>
  <c r="V90" i="3"/>
  <c r="R89" i="3"/>
  <c r="U89" i="3"/>
  <c r="Q89" i="3"/>
  <c r="S89" i="3"/>
  <c r="T89" i="3"/>
  <c r="W89" i="3"/>
  <c r="V89" i="3"/>
  <c r="R88" i="3"/>
  <c r="U88" i="3"/>
  <c r="Q88" i="3"/>
  <c r="S88" i="3"/>
  <c r="T88" i="3"/>
  <c r="W88" i="3"/>
  <c r="V88" i="3"/>
  <c r="R87" i="3"/>
  <c r="U87" i="3"/>
  <c r="Q87" i="3"/>
  <c r="S87" i="3"/>
  <c r="T87" i="3"/>
  <c r="W87" i="3"/>
  <c r="V87" i="3"/>
  <c r="R86" i="3"/>
  <c r="U86" i="3"/>
  <c r="Q86" i="3"/>
  <c r="S86" i="3"/>
  <c r="T86" i="3"/>
  <c r="W86" i="3"/>
  <c r="V86" i="3"/>
  <c r="R85" i="3"/>
  <c r="U85" i="3"/>
  <c r="Q85" i="3"/>
  <c r="S85" i="3"/>
  <c r="T85" i="3"/>
  <c r="W85" i="3"/>
  <c r="V85" i="3"/>
  <c r="R84" i="3"/>
  <c r="U84" i="3"/>
  <c r="Q84" i="3"/>
  <c r="S84" i="3"/>
  <c r="T84" i="3"/>
  <c r="W84" i="3"/>
  <c r="V84" i="3"/>
  <c r="R83" i="3"/>
  <c r="U83" i="3"/>
  <c r="Q83" i="3"/>
  <c r="S83" i="3"/>
  <c r="T83" i="3"/>
  <c r="W83" i="3"/>
  <c r="V83" i="3"/>
  <c r="R82" i="3"/>
  <c r="U82" i="3"/>
  <c r="Q82" i="3"/>
  <c r="S82" i="3"/>
  <c r="T82" i="3"/>
  <c r="W82" i="3"/>
  <c r="V82" i="3"/>
  <c r="R81" i="3"/>
  <c r="U81" i="3"/>
  <c r="Q81" i="3"/>
  <c r="S81" i="3"/>
  <c r="T81" i="3"/>
  <c r="W81" i="3"/>
  <c r="V81" i="3"/>
  <c r="R80" i="3"/>
  <c r="U80" i="3"/>
  <c r="Q80" i="3"/>
  <c r="S80" i="3"/>
  <c r="T80" i="3"/>
  <c r="W80" i="3"/>
  <c r="V80" i="3"/>
  <c r="R79" i="3"/>
  <c r="U79" i="3"/>
  <c r="Q79" i="3"/>
  <c r="S79" i="3"/>
  <c r="T79" i="3"/>
  <c r="W79" i="3"/>
  <c r="V79" i="3"/>
  <c r="R78" i="3"/>
  <c r="U78" i="3"/>
  <c r="Q78" i="3"/>
  <c r="S78" i="3"/>
  <c r="T78" i="3"/>
  <c r="W78" i="3"/>
  <c r="V78" i="3"/>
  <c r="R77" i="3"/>
  <c r="U77" i="3"/>
  <c r="Q77" i="3"/>
  <c r="S77" i="3"/>
  <c r="T77" i="3"/>
  <c r="W77" i="3"/>
  <c r="V77" i="3"/>
  <c r="R76" i="3"/>
  <c r="U76" i="3"/>
  <c r="Q76" i="3"/>
  <c r="S76" i="3"/>
  <c r="T76" i="3"/>
  <c r="W76" i="3"/>
  <c r="V76" i="3"/>
  <c r="R75" i="3"/>
  <c r="U75" i="3"/>
  <c r="Q75" i="3"/>
  <c r="S75" i="3"/>
  <c r="T75" i="3"/>
  <c r="W75" i="3"/>
  <c r="V75" i="3"/>
  <c r="R74" i="3"/>
  <c r="U74" i="3"/>
  <c r="Q74" i="3"/>
  <c r="S74" i="3"/>
  <c r="T74" i="3"/>
  <c r="W74" i="3"/>
  <c r="V74" i="3"/>
  <c r="R73" i="3"/>
  <c r="U73" i="3"/>
  <c r="Q73" i="3"/>
  <c r="S73" i="3"/>
  <c r="T73" i="3"/>
  <c r="W73" i="3"/>
  <c r="V73" i="3"/>
  <c r="R72" i="3"/>
  <c r="U72" i="3"/>
  <c r="Q72" i="3"/>
  <c r="S72" i="3"/>
  <c r="T72" i="3"/>
  <c r="W72" i="3"/>
  <c r="V72" i="3"/>
  <c r="R71" i="3"/>
  <c r="U71" i="3"/>
  <c r="Q71" i="3"/>
  <c r="S71" i="3"/>
  <c r="T71" i="3"/>
  <c r="W71" i="3"/>
  <c r="V71" i="3"/>
  <c r="R70" i="3"/>
  <c r="U70" i="3"/>
  <c r="Q70" i="3"/>
  <c r="S70" i="3"/>
  <c r="T70" i="3"/>
  <c r="W70" i="3"/>
  <c r="V70" i="3"/>
  <c r="R69" i="3"/>
  <c r="U69" i="3"/>
  <c r="Q69" i="3"/>
  <c r="S69" i="3"/>
  <c r="T69" i="3"/>
  <c r="W69" i="3"/>
  <c r="V69" i="3"/>
  <c r="R68" i="3"/>
  <c r="U68" i="3"/>
  <c r="Q68" i="3"/>
  <c r="S68" i="3"/>
  <c r="T68" i="3"/>
  <c r="W68" i="3"/>
  <c r="V68" i="3"/>
  <c r="R67" i="3"/>
  <c r="U67" i="3"/>
  <c r="Q67" i="3"/>
  <c r="S67" i="3"/>
  <c r="T67" i="3"/>
  <c r="W67" i="3"/>
  <c r="V67" i="3"/>
  <c r="R66" i="3"/>
  <c r="U66" i="3"/>
  <c r="Q66" i="3"/>
  <c r="S66" i="3"/>
  <c r="T66" i="3"/>
  <c r="W66" i="3"/>
  <c r="V66" i="3"/>
  <c r="R65" i="3"/>
  <c r="U65" i="3"/>
  <c r="Q65" i="3"/>
  <c r="S65" i="3"/>
  <c r="T65" i="3"/>
  <c r="W65" i="3"/>
  <c r="V65" i="3"/>
  <c r="R64" i="3"/>
  <c r="U64" i="3"/>
  <c r="Q64" i="3"/>
  <c r="S64" i="3"/>
  <c r="T64" i="3"/>
  <c r="W64" i="3"/>
  <c r="V64" i="3"/>
  <c r="R63" i="3"/>
  <c r="U63" i="3"/>
  <c r="Q63" i="3"/>
  <c r="S63" i="3"/>
  <c r="T63" i="3"/>
  <c r="W63" i="3"/>
  <c r="V63" i="3"/>
  <c r="R62" i="3"/>
  <c r="U62" i="3"/>
  <c r="Q62" i="3"/>
  <c r="S62" i="3"/>
  <c r="T62" i="3"/>
  <c r="W62" i="3"/>
  <c r="V62" i="3"/>
  <c r="R61" i="3"/>
  <c r="U61" i="3"/>
  <c r="Q61" i="3"/>
  <c r="S61" i="3"/>
  <c r="T61" i="3"/>
  <c r="W61" i="3"/>
  <c r="V61" i="3"/>
  <c r="R60" i="3"/>
  <c r="U60" i="3"/>
  <c r="Q60" i="3"/>
  <c r="S60" i="3"/>
  <c r="T60" i="3"/>
  <c r="W60" i="3"/>
  <c r="V60" i="3"/>
  <c r="R59" i="3"/>
  <c r="U59" i="3"/>
  <c r="Q59" i="3"/>
  <c r="S59" i="3"/>
  <c r="T59" i="3"/>
  <c r="W59" i="3"/>
  <c r="V59" i="3"/>
  <c r="R58" i="3"/>
  <c r="U58" i="3"/>
  <c r="Q58" i="3"/>
  <c r="S58" i="3"/>
  <c r="T58" i="3"/>
  <c r="W58" i="3"/>
  <c r="V58" i="3"/>
  <c r="R57" i="3"/>
  <c r="U57" i="3"/>
  <c r="Q57" i="3"/>
  <c r="S57" i="3"/>
  <c r="T57" i="3"/>
  <c r="W57" i="3"/>
  <c r="V57" i="3"/>
  <c r="R56" i="3"/>
  <c r="U56" i="3"/>
  <c r="Q56" i="3"/>
  <c r="S56" i="3"/>
  <c r="T56" i="3"/>
  <c r="W56" i="3"/>
  <c r="V56" i="3"/>
  <c r="R55" i="3"/>
  <c r="U55" i="3"/>
  <c r="Q55" i="3"/>
  <c r="S55" i="3"/>
  <c r="T55" i="3"/>
  <c r="W55" i="3"/>
  <c r="V55" i="3"/>
  <c r="R54" i="3"/>
  <c r="U54" i="3"/>
  <c r="Q54" i="3"/>
  <c r="S54" i="3"/>
  <c r="T54" i="3"/>
  <c r="W54" i="3"/>
  <c r="V54" i="3"/>
  <c r="R53" i="3"/>
  <c r="U53" i="3"/>
  <c r="Q53" i="3"/>
  <c r="S53" i="3"/>
  <c r="T53" i="3"/>
  <c r="W53" i="3"/>
  <c r="V53" i="3"/>
  <c r="R52" i="3"/>
  <c r="U52" i="3"/>
  <c r="Q52" i="3"/>
  <c r="S52" i="3"/>
  <c r="T52" i="3"/>
  <c r="W52" i="3"/>
  <c r="V52" i="3"/>
  <c r="R51" i="3"/>
  <c r="U51" i="3"/>
  <c r="Q51" i="3"/>
  <c r="S51" i="3"/>
  <c r="T51" i="3"/>
  <c r="W51" i="3"/>
  <c r="V51" i="3"/>
  <c r="R50" i="3"/>
  <c r="U50" i="3"/>
  <c r="Q50" i="3"/>
  <c r="S50" i="3"/>
  <c r="T50" i="3"/>
  <c r="W50" i="3"/>
  <c r="V50" i="3"/>
  <c r="R49" i="3"/>
  <c r="U49" i="3"/>
  <c r="Q49" i="3"/>
  <c r="S49" i="3"/>
  <c r="T49" i="3"/>
  <c r="W49" i="3"/>
  <c r="V49" i="3"/>
  <c r="R48" i="3"/>
  <c r="U48" i="3"/>
  <c r="Q48" i="3"/>
  <c r="S48" i="3"/>
  <c r="T48" i="3"/>
  <c r="W48" i="3"/>
  <c r="V48" i="3"/>
  <c r="R47" i="3"/>
  <c r="U47" i="3"/>
  <c r="Q47" i="3"/>
  <c r="S47" i="3"/>
  <c r="T47" i="3"/>
  <c r="W47" i="3"/>
  <c r="V47" i="3"/>
  <c r="R46" i="3"/>
  <c r="U46" i="3"/>
  <c r="Q46" i="3"/>
  <c r="S46" i="3"/>
  <c r="T46" i="3"/>
  <c r="W46" i="3"/>
  <c r="V46" i="3"/>
  <c r="R45" i="3"/>
  <c r="U45" i="3"/>
  <c r="Q45" i="3"/>
  <c r="S45" i="3"/>
  <c r="T45" i="3"/>
  <c r="W45" i="3"/>
  <c r="V45" i="3"/>
  <c r="R44" i="3"/>
  <c r="U44" i="3"/>
  <c r="Q44" i="3"/>
  <c r="S44" i="3"/>
  <c r="T44" i="3"/>
  <c r="W44" i="3"/>
  <c r="V44" i="3"/>
  <c r="R43" i="3"/>
  <c r="U43" i="3"/>
  <c r="Q43" i="3"/>
  <c r="S43" i="3"/>
  <c r="T43" i="3"/>
  <c r="W43" i="3"/>
  <c r="V43" i="3"/>
  <c r="R42" i="3"/>
  <c r="U42" i="3"/>
  <c r="Q42" i="3"/>
  <c r="S42" i="3"/>
  <c r="T42" i="3"/>
  <c r="W42" i="3"/>
  <c r="V42" i="3"/>
  <c r="R41" i="3"/>
  <c r="U41" i="3"/>
  <c r="Q41" i="3"/>
  <c r="S41" i="3"/>
  <c r="T41" i="3"/>
  <c r="W41" i="3"/>
  <c r="V41" i="3"/>
  <c r="R40" i="3"/>
  <c r="U40" i="3"/>
  <c r="Q40" i="3"/>
  <c r="S40" i="3"/>
  <c r="T40" i="3"/>
  <c r="W40" i="3"/>
  <c r="V40" i="3"/>
  <c r="R39" i="3"/>
  <c r="U39" i="3"/>
  <c r="Q39" i="3"/>
  <c r="S39" i="3"/>
  <c r="T39" i="3"/>
  <c r="W39" i="3"/>
  <c r="V39" i="3"/>
  <c r="R38" i="3"/>
  <c r="U38" i="3"/>
  <c r="Q38" i="3"/>
  <c r="S38" i="3"/>
  <c r="T38" i="3"/>
  <c r="W38" i="3"/>
  <c r="V38" i="3"/>
  <c r="R37" i="3"/>
  <c r="U37" i="3"/>
  <c r="Q37" i="3"/>
  <c r="S37" i="3"/>
  <c r="T37" i="3"/>
  <c r="W37" i="3"/>
  <c r="V37" i="3"/>
  <c r="R36" i="3"/>
  <c r="U36" i="3"/>
  <c r="Q36" i="3"/>
  <c r="S36" i="3"/>
  <c r="T36" i="3"/>
  <c r="W36" i="3"/>
  <c r="V36" i="3"/>
  <c r="R35" i="3"/>
  <c r="U35" i="3"/>
  <c r="Q35" i="3"/>
  <c r="S35" i="3"/>
  <c r="T35" i="3"/>
  <c r="W35" i="3"/>
  <c r="V35" i="3"/>
  <c r="R34" i="3"/>
  <c r="U34" i="3"/>
  <c r="Q34" i="3"/>
  <c r="S34" i="3"/>
  <c r="T34" i="3"/>
  <c r="W34" i="3"/>
  <c r="V34" i="3"/>
  <c r="R33" i="3"/>
  <c r="U33" i="3"/>
  <c r="Q33" i="3"/>
  <c r="S33" i="3"/>
  <c r="T33" i="3"/>
  <c r="W33" i="3"/>
  <c r="V33" i="3"/>
  <c r="R32" i="3"/>
  <c r="U32" i="3"/>
  <c r="Q32" i="3"/>
  <c r="S32" i="3"/>
  <c r="T32" i="3"/>
  <c r="W32" i="3"/>
  <c r="V32" i="3"/>
  <c r="R31" i="3"/>
  <c r="U31" i="3"/>
  <c r="Q31" i="3"/>
  <c r="S31" i="3"/>
  <c r="T31" i="3"/>
  <c r="W31" i="3"/>
  <c r="V31" i="3"/>
  <c r="R30" i="3"/>
  <c r="U30" i="3"/>
  <c r="Q30" i="3"/>
  <c r="S30" i="3"/>
  <c r="T30" i="3"/>
  <c r="W30" i="3"/>
  <c r="V30" i="3"/>
  <c r="R29" i="3"/>
  <c r="U29" i="3"/>
  <c r="Q29" i="3"/>
  <c r="S29" i="3"/>
  <c r="T29" i="3"/>
  <c r="W29" i="3"/>
  <c r="V29" i="3"/>
  <c r="R28" i="3"/>
  <c r="U28" i="3"/>
  <c r="Q28" i="3"/>
  <c r="S28" i="3"/>
  <c r="T28" i="3"/>
  <c r="W28" i="3"/>
  <c r="V28" i="3"/>
  <c r="R27" i="3"/>
  <c r="U27" i="3"/>
  <c r="Q27" i="3"/>
  <c r="S27" i="3"/>
  <c r="T27" i="3"/>
  <c r="W27" i="3"/>
  <c r="V27" i="3"/>
  <c r="R26" i="3"/>
  <c r="U26" i="3"/>
  <c r="Q26" i="3"/>
  <c r="S26" i="3"/>
  <c r="T26" i="3"/>
  <c r="W26" i="3"/>
  <c r="V26" i="3"/>
  <c r="R25" i="3"/>
  <c r="U25" i="3"/>
  <c r="Q25" i="3"/>
  <c r="S25" i="3"/>
  <c r="T25" i="3"/>
  <c r="W25" i="3"/>
  <c r="V25" i="3"/>
  <c r="R24" i="3"/>
  <c r="U24" i="3"/>
  <c r="Q24" i="3"/>
  <c r="S24" i="3"/>
  <c r="T24" i="3"/>
  <c r="W24" i="3"/>
  <c r="V24" i="3"/>
  <c r="R23" i="3"/>
  <c r="U23" i="3"/>
  <c r="Q23" i="3"/>
  <c r="S23" i="3"/>
  <c r="T23" i="3"/>
  <c r="W23" i="3"/>
  <c r="V23" i="3"/>
  <c r="R22" i="3"/>
  <c r="U22" i="3"/>
  <c r="Q22" i="3"/>
  <c r="S22" i="3"/>
  <c r="T22" i="3"/>
  <c r="W22" i="3"/>
  <c r="V22" i="3"/>
  <c r="R21" i="3"/>
  <c r="U21" i="3"/>
  <c r="Q21" i="3"/>
  <c r="S21" i="3"/>
  <c r="T21" i="3"/>
  <c r="W21" i="3"/>
  <c r="V21" i="3"/>
  <c r="R20" i="3"/>
  <c r="U20" i="3"/>
  <c r="Q20" i="3"/>
  <c r="S20" i="3"/>
  <c r="T20" i="3"/>
  <c r="W20" i="3"/>
  <c r="V20" i="3"/>
  <c r="R19" i="3"/>
  <c r="U19" i="3"/>
  <c r="Q19" i="3"/>
  <c r="S19" i="3"/>
  <c r="T19" i="3"/>
  <c r="W19" i="3"/>
  <c r="V19" i="3"/>
  <c r="R18" i="3"/>
  <c r="U18" i="3"/>
  <c r="Q18" i="3"/>
  <c r="S18" i="3"/>
  <c r="T18" i="3"/>
  <c r="W18" i="3"/>
  <c r="V18" i="3"/>
  <c r="R17" i="3"/>
  <c r="U17" i="3"/>
  <c r="Q17" i="3"/>
  <c r="S17" i="3"/>
  <c r="T17" i="3"/>
  <c r="W17" i="3"/>
  <c r="V17" i="3"/>
  <c r="R16" i="3"/>
  <c r="U16" i="3"/>
  <c r="Q16" i="3"/>
  <c r="S16" i="3"/>
  <c r="T16" i="3"/>
  <c r="W16" i="3"/>
  <c r="V16" i="3"/>
  <c r="R15" i="3"/>
  <c r="U15" i="3"/>
  <c r="Q15" i="3"/>
  <c r="S15" i="3"/>
  <c r="T15" i="3"/>
  <c r="W15" i="3"/>
  <c r="V15" i="3"/>
  <c r="R14" i="3"/>
  <c r="U14" i="3"/>
  <c r="Q14" i="3"/>
  <c r="S14" i="3"/>
  <c r="T14" i="3"/>
  <c r="W14" i="3"/>
  <c r="V14" i="3"/>
  <c r="R13" i="3"/>
  <c r="U13" i="3"/>
  <c r="Q13" i="3"/>
  <c r="S13" i="3"/>
  <c r="T13" i="3"/>
  <c r="W13" i="3"/>
  <c r="V13" i="3"/>
  <c r="R12" i="3"/>
  <c r="U12" i="3"/>
  <c r="Q12" i="3"/>
  <c r="S12" i="3"/>
  <c r="T12" i="3"/>
  <c r="W12" i="3"/>
  <c r="V12" i="3"/>
  <c r="R11" i="3"/>
  <c r="U11" i="3"/>
  <c r="Q11" i="3"/>
  <c r="S11" i="3"/>
  <c r="T11" i="3"/>
  <c r="W11" i="3"/>
  <c r="V11" i="3"/>
  <c r="R10" i="3"/>
  <c r="U10" i="3"/>
  <c r="Q10" i="3"/>
  <c r="S10" i="3"/>
  <c r="T10" i="3"/>
  <c r="W10" i="3"/>
  <c r="V10" i="3"/>
  <c r="R9" i="3"/>
  <c r="U9" i="3"/>
  <c r="Q9" i="3"/>
  <c r="S9" i="3"/>
  <c r="T9" i="3"/>
  <c r="W9" i="3"/>
  <c r="V9" i="3"/>
  <c r="R8" i="3"/>
  <c r="U8" i="3"/>
  <c r="Q8" i="3"/>
  <c r="S8" i="3"/>
  <c r="T8" i="3"/>
  <c r="W8" i="3"/>
  <c r="V8" i="3"/>
  <c r="R7" i="3"/>
  <c r="U7" i="3"/>
  <c r="Q7" i="3"/>
  <c r="S7" i="3"/>
  <c r="T7" i="3"/>
  <c r="W7" i="3"/>
  <c r="V7" i="3"/>
  <c r="R6" i="3"/>
  <c r="U6" i="3"/>
  <c r="Q6" i="3"/>
  <c r="S6" i="3"/>
  <c r="T6" i="3"/>
  <c r="W6" i="3"/>
  <c r="V6" i="3"/>
  <c r="R5" i="3"/>
  <c r="U5" i="3"/>
  <c r="Q5" i="3"/>
  <c r="S5" i="3"/>
  <c r="T5" i="3"/>
  <c r="W5" i="3"/>
  <c r="V5" i="3"/>
  <c r="R4" i="3"/>
  <c r="U4" i="3"/>
  <c r="Q4" i="3"/>
  <c r="S4" i="3"/>
  <c r="T4" i="3"/>
  <c r="W4" i="3"/>
  <c r="V4" i="3"/>
  <c r="R3" i="3"/>
  <c r="U3" i="3"/>
  <c r="Q3" i="3"/>
  <c r="S3" i="3"/>
  <c r="T3" i="3"/>
  <c r="W3" i="3"/>
  <c r="V3" i="3"/>
  <c r="W2" i="3"/>
  <c r="F3" i="3"/>
  <c r="G3" i="3"/>
  <c r="H3" i="3"/>
  <c r="F4" i="3"/>
  <c r="G4" i="3"/>
  <c r="H4" i="3"/>
  <c r="F5" i="3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F42" i="3"/>
  <c r="G42" i="3"/>
  <c r="H42" i="3"/>
  <c r="F43" i="3"/>
  <c r="G43" i="3"/>
  <c r="H43" i="3"/>
  <c r="F44" i="3"/>
  <c r="G44" i="3"/>
  <c r="H44" i="3"/>
  <c r="F45" i="3"/>
  <c r="G45" i="3"/>
  <c r="H45" i="3"/>
  <c r="F46" i="3"/>
  <c r="G46" i="3"/>
  <c r="H46" i="3"/>
  <c r="F47" i="3"/>
  <c r="G47" i="3"/>
  <c r="H47" i="3"/>
  <c r="F48" i="3"/>
  <c r="G48" i="3"/>
  <c r="H48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5" i="3"/>
  <c r="G65" i="3"/>
  <c r="H65" i="3"/>
  <c r="F66" i="3"/>
  <c r="G66" i="3"/>
  <c r="H66" i="3"/>
  <c r="F67" i="3"/>
  <c r="G67" i="3"/>
  <c r="H67" i="3"/>
  <c r="F68" i="3"/>
  <c r="G68" i="3"/>
  <c r="H68" i="3"/>
  <c r="F69" i="3"/>
  <c r="G69" i="3"/>
  <c r="H69" i="3"/>
  <c r="F70" i="3"/>
  <c r="G70" i="3"/>
  <c r="H70" i="3"/>
  <c r="F71" i="3"/>
  <c r="G71" i="3"/>
  <c r="H71" i="3"/>
  <c r="F72" i="3"/>
  <c r="G72" i="3"/>
  <c r="H72" i="3"/>
  <c r="F73" i="3"/>
  <c r="G73" i="3"/>
  <c r="H73" i="3"/>
  <c r="F74" i="3"/>
  <c r="G74" i="3"/>
  <c r="H74" i="3"/>
  <c r="L108" i="3"/>
  <c r="L109" i="3"/>
  <c r="M109" i="3"/>
  <c r="N109" i="3"/>
  <c r="P109" i="3"/>
  <c r="O109" i="3"/>
  <c r="M108" i="3"/>
  <c r="N108" i="3"/>
  <c r="P108" i="3"/>
  <c r="O108" i="3"/>
  <c r="L105" i="3"/>
  <c r="L106" i="3"/>
  <c r="M106" i="3"/>
  <c r="N106" i="3"/>
  <c r="P106" i="3"/>
  <c r="O106" i="3"/>
  <c r="M105" i="3"/>
  <c r="N105" i="3"/>
  <c r="P105" i="3"/>
  <c r="O105" i="3"/>
  <c r="L102" i="3"/>
  <c r="L103" i="3"/>
  <c r="M103" i="3"/>
  <c r="N103" i="3"/>
  <c r="P103" i="3"/>
  <c r="O103" i="3"/>
  <c r="M102" i="3"/>
  <c r="N102" i="3"/>
  <c r="P102" i="3"/>
  <c r="O102" i="3"/>
  <c r="L99" i="3"/>
  <c r="L100" i="3"/>
  <c r="M100" i="3"/>
  <c r="N100" i="3"/>
  <c r="P100" i="3"/>
  <c r="O100" i="3"/>
  <c r="M99" i="3"/>
  <c r="N99" i="3"/>
  <c r="P99" i="3"/>
  <c r="O99" i="3"/>
  <c r="L96" i="3"/>
  <c r="L97" i="3"/>
  <c r="M97" i="3"/>
  <c r="N97" i="3"/>
  <c r="P97" i="3"/>
  <c r="O97" i="3"/>
  <c r="M96" i="3"/>
  <c r="N96" i="3"/>
  <c r="P96" i="3"/>
  <c r="O96" i="3"/>
  <c r="L93" i="3"/>
  <c r="L94" i="3"/>
  <c r="M94" i="3"/>
  <c r="N94" i="3"/>
  <c r="P94" i="3"/>
  <c r="O94" i="3"/>
  <c r="M93" i="3"/>
  <c r="N93" i="3"/>
  <c r="P93" i="3"/>
  <c r="O93" i="3"/>
  <c r="L90" i="3"/>
  <c r="L91" i="3"/>
  <c r="M91" i="3"/>
  <c r="N91" i="3"/>
  <c r="P91" i="3"/>
  <c r="O91" i="3"/>
  <c r="M90" i="3"/>
  <c r="N90" i="3"/>
  <c r="P90" i="3"/>
  <c r="O90" i="3"/>
  <c r="L87" i="3"/>
  <c r="L88" i="3"/>
  <c r="M88" i="3"/>
  <c r="N88" i="3"/>
  <c r="P88" i="3"/>
  <c r="O88" i="3"/>
  <c r="M87" i="3"/>
  <c r="N87" i="3"/>
  <c r="P87" i="3"/>
  <c r="O87" i="3"/>
  <c r="L84" i="3"/>
  <c r="L85" i="3"/>
  <c r="M85" i="3"/>
  <c r="N85" i="3"/>
  <c r="P85" i="3"/>
  <c r="O85" i="3"/>
  <c r="M84" i="3"/>
  <c r="N84" i="3"/>
  <c r="P84" i="3"/>
  <c r="O84" i="3"/>
  <c r="L81" i="3"/>
  <c r="L82" i="3"/>
  <c r="M82" i="3"/>
  <c r="N82" i="3"/>
  <c r="P82" i="3"/>
  <c r="O82" i="3"/>
  <c r="M81" i="3"/>
  <c r="N81" i="3"/>
  <c r="P81" i="3"/>
  <c r="O81" i="3"/>
  <c r="L78" i="3"/>
  <c r="L79" i="3"/>
  <c r="M79" i="3"/>
  <c r="N79" i="3"/>
  <c r="P79" i="3"/>
  <c r="O79" i="3"/>
  <c r="M78" i="3"/>
  <c r="N78" i="3"/>
  <c r="P78" i="3"/>
  <c r="O78" i="3"/>
  <c r="L75" i="3"/>
  <c r="L76" i="3"/>
  <c r="M76" i="3"/>
  <c r="N76" i="3"/>
  <c r="P76" i="3"/>
  <c r="O76" i="3"/>
  <c r="M75" i="3"/>
  <c r="N75" i="3"/>
  <c r="P75" i="3"/>
  <c r="O75" i="3"/>
  <c r="J74" i="3"/>
  <c r="I74" i="3"/>
  <c r="L72" i="3"/>
  <c r="L73" i="3"/>
  <c r="M73" i="3"/>
  <c r="N73" i="3"/>
  <c r="P73" i="3"/>
  <c r="O73" i="3"/>
  <c r="J73" i="3"/>
  <c r="I73" i="3"/>
  <c r="M72" i="3"/>
  <c r="N72" i="3"/>
  <c r="P72" i="3"/>
  <c r="O72" i="3"/>
  <c r="J72" i="3"/>
  <c r="I72" i="3"/>
  <c r="J71" i="3"/>
  <c r="I71" i="3"/>
  <c r="L69" i="3"/>
  <c r="L70" i="3"/>
  <c r="M70" i="3"/>
  <c r="N70" i="3"/>
  <c r="P70" i="3"/>
  <c r="O70" i="3"/>
  <c r="J70" i="3"/>
  <c r="I70" i="3"/>
  <c r="M69" i="3"/>
  <c r="N69" i="3"/>
  <c r="P69" i="3"/>
  <c r="O69" i="3"/>
  <c r="J69" i="3"/>
  <c r="I69" i="3"/>
  <c r="J68" i="3"/>
  <c r="I68" i="3"/>
  <c r="L66" i="3"/>
  <c r="L67" i="3"/>
  <c r="M67" i="3"/>
  <c r="N67" i="3"/>
  <c r="P67" i="3"/>
  <c r="O67" i="3"/>
  <c r="J67" i="3"/>
  <c r="I67" i="3"/>
  <c r="M66" i="3"/>
  <c r="N66" i="3"/>
  <c r="P66" i="3"/>
  <c r="O66" i="3"/>
  <c r="J66" i="3"/>
  <c r="I66" i="3"/>
  <c r="J65" i="3"/>
  <c r="I65" i="3"/>
  <c r="L63" i="3"/>
  <c r="L64" i="3"/>
  <c r="M64" i="3"/>
  <c r="N64" i="3"/>
  <c r="P64" i="3"/>
  <c r="O64" i="3"/>
  <c r="J64" i="3"/>
  <c r="I64" i="3"/>
  <c r="M63" i="3"/>
  <c r="N63" i="3"/>
  <c r="P63" i="3"/>
  <c r="O63" i="3"/>
  <c r="J63" i="3"/>
  <c r="I63" i="3"/>
  <c r="J62" i="3"/>
  <c r="I62" i="3"/>
  <c r="L60" i="3"/>
  <c r="L61" i="3"/>
  <c r="M61" i="3"/>
  <c r="N61" i="3"/>
  <c r="P61" i="3"/>
  <c r="O61" i="3"/>
  <c r="J61" i="3"/>
  <c r="I61" i="3"/>
  <c r="M60" i="3"/>
  <c r="N60" i="3"/>
  <c r="P60" i="3"/>
  <c r="O60" i="3"/>
  <c r="J60" i="3"/>
  <c r="I60" i="3"/>
  <c r="J59" i="3"/>
  <c r="I59" i="3"/>
  <c r="L57" i="3"/>
  <c r="L58" i="3"/>
  <c r="M58" i="3"/>
  <c r="N58" i="3"/>
  <c r="P58" i="3"/>
  <c r="O58" i="3"/>
  <c r="J58" i="3"/>
  <c r="I58" i="3"/>
  <c r="M57" i="3"/>
  <c r="N57" i="3"/>
  <c r="P57" i="3"/>
  <c r="O57" i="3"/>
  <c r="J57" i="3"/>
  <c r="I57" i="3"/>
  <c r="J56" i="3"/>
  <c r="I56" i="3"/>
  <c r="L54" i="3"/>
  <c r="L55" i="3"/>
  <c r="M55" i="3"/>
  <c r="N55" i="3"/>
  <c r="P55" i="3"/>
  <c r="O55" i="3"/>
  <c r="J55" i="3"/>
  <c r="I55" i="3"/>
  <c r="M54" i="3"/>
  <c r="N54" i="3"/>
  <c r="P54" i="3"/>
  <c r="O54" i="3"/>
  <c r="J54" i="3"/>
  <c r="I54" i="3"/>
  <c r="J53" i="3"/>
  <c r="I53" i="3"/>
  <c r="L51" i="3"/>
  <c r="L52" i="3"/>
  <c r="M52" i="3"/>
  <c r="N52" i="3"/>
  <c r="P52" i="3"/>
  <c r="O52" i="3"/>
  <c r="J52" i="3"/>
  <c r="I52" i="3"/>
  <c r="M51" i="3"/>
  <c r="N51" i="3"/>
  <c r="P51" i="3"/>
  <c r="O51" i="3"/>
  <c r="J51" i="3"/>
  <c r="I51" i="3"/>
  <c r="J50" i="3"/>
  <c r="I50" i="3"/>
  <c r="L48" i="3"/>
  <c r="L49" i="3"/>
  <c r="M49" i="3"/>
  <c r="N49" i="3"/>
  <c r="P49" i="3"/>
  <c r="O49" i="3"/>
  <c r="J49" i="3"/>
  <c r="I49" i="3"/>
  <c r="M48" i="3"/>
  <c r="N48" i="3"/>
  <c r="P48" i="3"/>
  <c r="O48" i="3"/>
  <c r="J48" i="3"/>
  <c r="I48" i="3"/>
  <c r="J47" i="3"/>
  <c r="I47" i="3"/>
  <c r="L45" i="3"/>
  <c r="L46" i="3"/>
  <c r="M46" i="3"/>
  <c r="N46" i="3"/>
  <c r="P46" i="3"/>
  <c r="O46" i="3"/>
  <c r="J46" i="3"/>
  <c r="I46" i="3"/>
  <c r="M45" i="3"/>
  <c r="N45" i="3"/>
  <c r="P45" i="3"/>
  <c r="O45" i="3"/>
  <c r="J45" i="3"/>
  <c r="I45" i="3"/>
  <c r="J44" i="3"/>
  <c r="I44" i="3"/>
  <c r="L42" i="3"/>
  <c r="L43" i="3"/>
  <c r="M43" i="3"/>
  <c r="N43" i="3"/>
  <c r="P43" i="3"/>
  <c r="O43" i="3"/>
  <c r="J43" i="3"/>
  <c r="I43" i="3"/>
  <c r="M42" i="3"/>
  <c r="N42" i="3"/>
  <c r="P42" i="3"/>
  <c r="O42" i="3"/>
  <c r="J42" i="3"/>
  <c r="I42" i="3"/>
  <c r="J41" i="3"/>
  <c r="I41" i="3"/>
  <c r="L39" i="3"/>
  <c r="L40" i="3"/>
  <c r="M40" i="3"/>
  <c r="N40" i="3"/>
  <c r="P40" i="3"/>
  <c r="O40" i="3"/>
  <c r="J40" i="3"/>
  <c r="I40" i="3"/>
  <c r="M39" i="3"/>
  <c r="N39" i="3"/>
  <c r="P39" i="3"/>
  <c r="O39" i="3"/>
  <c r="J39" i="3"/>
  <c r="I39" i="3"/>
  <c r="J38" i="3"/>
  <c r="I38" i="3"/>
  <c r="L36" i="3"/>
  <c r="L37" i="3"/>
  <c r="M37" i="3"/>
  <c r="N37" i="3"/>
  <c r="P37" i="3"/>
  <c r="O37" i="3"/>
  <c r="J37" i="3"/>
  <c r="I37" i="3"/>
  <c r="M36" i="3"/>
  <c r="N36" i="3"/>
  <c r="P36" i="3"/>
  <c r="O36" i="3"/>
  <c r="J36" i="3"/>
  <c r="I36" i="3"/>
  <c r="J35" i="3"/>
  <c r="I35" i="3"/>
  <c r="L33" i="3"/>
  <c r="L34" i="3"/>
  <c r="M34" i="3"/>
  <c r="N34" i="3"/>
  <c r="P34" i="3"/>
  <c r="O34" i="3"/>
  <c r="J34" i="3"/>
  <c r="I34" i="3"/>
  <c r="M33" i="3"/>
  <c r="N33" i="3"/>
  <c r="P33" i="3"/>
  <c r="O33" i="3"/>
  <c r="J33" i="3"/>
  <c r="I33" i="3"/>
  <c r="J32" i="3"/>
  <c r="I32" i="3"/>
  <c r="L30" i="3"/>
  <c r="L31" i="3"/>
  <c r="M31" i="3"/>
  <c r="N31" i="3"/>
  <c r="P31" i="3"/>
  <c r="O31" i="3"/>
  <c r="J31" i="3"/>
  <c r="I31" i="3"/>
  <c r="M30" i="3"/>
  <c r="N30" i="3"/>
  <c r="P30" i="3"/>
  <c r="O30" i="3"/>
  <c r="J30" i="3"/>
  <c r="I30" i="3"/>
  <c r="J29" i="3"/>
  <c r="I29" i="3"/>
  <c r="L27" i="3"/>
  <c r="L28" i="3"/>
  <c r="M28" i="3"/>
  <c r="N28" i="3"/>
  <c r="P28" i="3"/>
  <c r="O28" i="3"/>
  <c r="J28" i="3"/>
  <c r="I28" i="3"/>
  <c r="M27" i="3"/>
  <c r="N27" i="3"/>
  <c r="P27" i="3"/>
  <c r="O27" i="3"/>
  <c r="J27" i="3"/>
  <c r="I27" i="3"/>
  <c r="J26" i="3"/>
  <c r="I26" i="3"/>
  <c r="L24" i="3"/>
  <c r="L25" i="3"/>
  <c r="M25" i="3"/>
  <c r="N25" i="3"/>
  <c r="P25" i="3"/>
  <c r="O25" i="3"/>
  <c r="J25" i="3"/>
  <c r="I25" i="3"/>
  <c r="M24" i="3"/>
  <c r="N24" i="3"/>
  <c r="P24" i="3"/>
  <c r="O24" i="3"/>
  <c r="J24" i="3"/>
  <c r="I24" i="3"/>
  <c r="J23" i="3"/>
  <c r="I23" i="3"/>
  <c r="L21" i="3"/>
  <c r="L22" i="3"/>
  <c r="M22" i="3"/>
  <c r="N22" i="3"/>
  <c r="P22" i="3"/>
  <c r="O22" i="3"/>
  <c r="J22" i="3"/>
  <c r="I22" i="3"/>
  <c r="M21" i="3"/>
  <c r="N21" i="3"/>
  <c r="P21" i="3"/>
  <c r="O21" i="3"/>
  <c r="J21" i="3"/>
  <c r="I21" i="3"/>
  <c r="J20" i="3"/>
  <c r="I20" i="3"/>
  <c r="L18" i="3"/>
  <c r="L19" i="3"/>
  <c r="M19" i="3"/>
  <c r="N19" i="3"/>
  <c r="P19" i="3"/>
  <c r="O19" i="3"/>
  <c r="J19" i="3"/>
  <c r="I19" i="3"/>
  <c r="M18" i="3"/>
  <c r="N18" i="3"/>
  <c r="P18" i="3"/>
  <c r="O18" i="3"/>
  <c r="J18" i="3"/>
  <c r="I18" i="3"/>
  <c r="J17" i="3"/>
  <c r="I17" i="3"/>
  <c r="L15" i="3"/>
  <c r="L16" i="3"/>
  <c r="M16" i="3"/>
  <c r="N16" i="3"/>
  <c r="P16" i="3"/>
  <c r="O16" i="3"/>
  <c r="J16" i="3"/>
  <c r="I16" i="3"/>
  <c r="M15" i="3"/>
  <c r="N15" i="3"/>
  <c r="P15" i="3"/>
  <c r="O15" i="3"/>
  <c r="J15" i="3"/>
  <c r="I15" i="3"/>
  <c r="J14" i="3"/>
  <c r="I14" i="3"/>
  <c r="L12" i="3"/>
  <c r="L13" i="3"/>
  <c r="M13" i="3"/>
  <c r="N13" i="3"/>
  <c r="P13" i="3"/>
  <c r="O13" i="3"/>
  <c r="J13" i="3"/>
  <c r="I13" i="3"/>
  <c r="M12" i="3"/>
  <c r="N12" i="3"/>
  <c r="P12" i="3"/>
  <c r="O12" i="3"/>
  <c r="J12" i="3"/>
  <c r="I12" i="3"/>
  <c r="J11" i="3"/>
  <c r="I11" i="3"/>
  <c r="L9" i="3"/>
  <c r="L10" i="3"/>
  <c r="M10" i="3"/>
  <c r="N10" i="3"/>
  <c r="P10" i="3"/>
  <c r="O10" i="3"/>
  <c r="J10" i="3"/>
  <c r="I10" i="3"/>
  <c r="M9" i="3"/>
  <c r="N9" i="3"/>
  <c r="P9" i="3"/>
  <c r="O9" i="3"/>
  <c r="J9" i="3"/>
  <c r="I9" i="3"/>
  <c r="J8" i="3"/>
  <c r="I8" i="3"/>
  <c r="L6" i="3"/>
  <c r="L7" i="3"/>
  <c r="M7" i="3"/>
  <c r="N7" i="3"/>
  <c r="P7" i="3"/>
  <c r="O7" i="3"/>
  <c r="J7" i="3"/>
  <c r="I7" i="3"/>
  <c r="M6" i="3"/>
  <c r="N6" i="3"/>
  <c r="P6" i="3"/>
  <c r="O6" i="3"/>
  <c r="J6" i="3"/>
  <c r="I6" i="3"/>
  <c r="J5" i="3"/>
  <c r="I5" i="3"/>
  <c r="L3" i="3"/>
  <c r="L4" i="3"/>
  <c r="M4" i="3"/>
  <c r="N4" i="3"/>
  <c r="P4" i="3"/>
  <c r="O4" i="3"/>
  <c r="J4" i="3"/>
  <c r="I4" i="3"/>
  <c r="M3" i="3"/>
  <c r="N3" i="3"/>
  <c r="P3" i="3"/>
  <c r="O3" i="3"/>
  <c r="J3" i="3"/>
  <c r="I3" i="3"/>
  <c r="R40" i="2"/>
  <c r="U40" i="2"/>
  <c r="Q40" i="2"/>
  <c r="S40" i="2"/>
  <c r="T40" i="2"/>
  <c r="W40" i="2"/>
  <c r="V40" i="2"/>
  <c r="R39" i="2"/>
  <c r="U39" i="2"/>
  <c r="Q39" i="2"/>
  <c r="S39" i="2"/>
  <c r="T39" i="2"/>
  <c r="W39" i="2"/>
  <c r="V39" i="2"/>
  <c r="R38" i="2"/>
  <c r="U38" i="2"/>
  <c r="Q38" i="2"/>
  <c r="S38" i="2"/>
  <c r="T38" i="2"/>
  <c r="W38" i="2"/>
  <c r="V38" i="2"/>
  <c r="R37" i="2"/>
  <c r="U37" i="2"/>
  <c r="Q37" i="2"/>
  <c r="S37" i="2"/>
  <c r="T37" i="2"/>
  <c r="W37" i="2"/>
  <c r="V37" i="2"/>
  <c r="R36" i="2"/>
  <c r="U36" i="2"/>
  <c r="Q36" i="2"/>
  <c r="S36" i="2"/>
  <c r="T36" i="2"/>
  <c r="W36" i="2"/>
  <c r="V36" i="2"/>
  <c r="R35" i="2"/>
  <c r="U35" i="2"/>
  <c r="Q35" i="2"/>
  <c r="S35" i="2"/>
  <c r="T35" i="2"/>
  <c r="W35" i="2"/>
  <c r="V35" i="2"/>
  <c r="R34" i="2"/>
  <c r="U34" i="2"/>
  <c r="Q34" i="2"/>
  <c r="S34" i="2"/>
  <c r="T34" i="2"/>
  <c r="W34" i="2"/>
  <c r="V34" i="2"/>
  <c r="R33" i="2"/>
  <c r="U33" i="2"/>
  <c r="Q33" i="2"/>
  <c r="S33" i="2"/>
  <c r="T33" i="2"/>
  <c r="W33" i="2"/>
  <c r="V33" i="2"/>
  <c r="R32" i="2"/>
  <c r="U32" i="2"/>
  <c r="Q32" i="2"/>
  <c r="S32" i="2"/>
  <c r="T32" i="2"/>
  <c r="W32" i="2"/>
  <c r="V32" i="2"/>
  <c r="R31" i="2"/>
  <c r="U31" i="2"/>
  <c r="Q31" i="2"/>
  <c r="S31" i="2"/>
  <c r="T31" i="2"/>
  <c r="W31" i="2"/>
  <c r="V31" i="2"/>
  <c r="R30" i="2"/>
  <c r="U30" i="2"/>
  <c r="Q30" i="2"/>
  <c r="S30" i="2"/>
  <c r="T30" i="2"/>
  <c r="W30" i="2"/>
  <c r="V30" i="2"/>
  <c r="R29" i="2"/>
  <c r="U29" i="2"/>
  <c r="Q29" i="2"/>
  <c r="S29" i="2"/>
  <c r="T29" i="2"/>
  <c r="W29" i="2"/>
  <c r="V29" i="2"/>
  <c r="R28" i="2"/>
  <c r="U28" i="2"/>
  <c r="Q28" i="2"/>
  <c r="S28" i="2"/>
  <c r="T28" i="2"/>
  <c r="W28" i="2"/>
  <c r="V28" i="2"/>
  <c r="R27" i="2"/>
  <c r="U27" i="2"/>
  <c r="Q27" i="2"/>
  <c r="S27" i="2"/>
  <c r="T27" i="2"/>
  <c r="W27" i="2"/>
  <c r="V27" i="2"/>
  <c r="R26" i="2"/>
  <c r="U26" i="2"/>
  <c r="Q26" i="2"/>
  <c r="S26" i="2"/>
  <c r="T26" i="2"/>
  <c r="W26" i="2"/>
  <c r="V26" i="2"/>
  <c r="R25" i="2"/>
  <c r="U25" i="2"/>
  <c r="Q25" i="2"/>
  <c r="S25" i="2"/>
  <c r="T25" i="2"/>
  <c r="W25" i="2"/>
  <c r="V25" i="2"/>
  <c r="R24" i="2"/>
  <c r="U24" i="2"/>
  <c r="Q24" i="2"/>
  <c r="S24" i="2"/>
  <c r="T24" i="2"/>
  <c r="W24" i="2"/>
  <c r="V24" i="2"/>
  <c r="R23" i="2"/>
  <c r="U23" i="2"/>
  <c r="Q23" i="2"/>
  <c r="S23" i="2"/>
  <c r="T23" i="2"/>
  <c r="W23" i="2"/>
  <c r="V23" i="2"/>
  <c r="R22" i="2"/>
  <c r="U22" i="2"/>
  <c r="Q22" i="2"/>
  <c r="S22" i="2"/>
  <c r="T22" i="2"/>
  <c r="W22" i="2"/>
  <c r="V22" i="2"/>
  <c r="R21" i="2"/>
  <c r="U21" i="2"/>
  <c r="Q21" i="2"/>
  <c r="S21" i="2"/>
  <c r="T21" i="2"/>
  <c r="W21" i="2"/>
  <c r="V21" i="2"/>
  <c r="R20" i="2"/>
  <c r="U20" i="2"/>
  <c r="Q20" i="2"/>
  <c r="S20" i="2"/>
  <c r="T20" i="2"/>
  <c r="W20" i="2"/>
  <c r="V20" i="2"/>
  <c r="R19" i="2"/>
  <c r="U19" i="2"/>
  <c r="Q19" i="2"/>
  <c r="S19" i="2"/>
  <c r="T19" i="2"/>
  <c r="W19" i="2"/>
  <c r="V19" i="2"/>
  <c r="R18" i="2"/>
  <c r="U18" i="2"/>
  <c r="Q18" i="2"/>
  <c r="S18" i="2"/>
  <c r="T18" i="2"/>
  <c r="W18" i="2"/>
  <c r="V18" i="2"/>
  <c r="R17" i="2"/>
  <c r="U17" i="2"/>
  <c r="Q17" i="2"/>
  <c r="S17" i="2"/>
  <c r="T17" i="2"/>
  <c r="W17" i="2"/>
  <c r="V17" i="2"/>
  <c r="R16" i="2"/>
  <c r="U16" i="2"/>
  <c r="Q16" i="2"/>
  <c r="S16" i="2"/>
  <c r="T16" i="2"/>
  <c r="W16" i="2"/>
  <c r="V16" i="2"/>
  <c r="R15" i="2"/>
  <c r="U15" i="2"/>
  <c r="Q15" i="2"/>
  <c r="S15" i="2"/>
  <c r="T15" i="2"/>
  <c r="W15" i="2"/>
  <c r="V15" i="2"/>
  <c r="R14" i="2"/>
  <c r="U14" i="2"/>
  <c r="Q14" i="2"/>
  <c r="S14" i="2"/>
  <c r="T14" i="2"/>
  <c r="W14" i="2"/>
  <c r="V14" i="2"/>
  <c r="R13" i="2"/>
  <c r="U13" i="2"/>
  <c r="Q13" i="2"/>
  <c r="S13" i="2"/>
  <c r="T13" i="2"/>
  <c r="W13" i="2"/>
  <c r="V13" i="2"/>
  <c r="R12" i="2"/>
  <c r="U12" i="2"/>
  <c r="Q12" i="2"/>
  <c r="S12" i="2"/>
  <c r="T12" i="2"/>
  <c r="W12" i="2"/>
  <c r="V12" i="2"/>
  <c r="R11" i="2"/>
  <c r="U11" i="2"/>
  <c r="Q11" i="2"/>
  <c r="S11" i="2"/>
  <c r="T11" i="2"/>
  <c r="W11" i="2"/>
  <c r="V11" i="2"/>
  <c r="R10" i="2"/>
  <c r="U10" i="2"/>
  <c r="Q10" i="2"/>
  <c r="S10" i="2"/>
  <c r="T10" i="2"/>
  <c r="W10" i="2"/>
  <c r="V10" i="2"/>
  <c r="R9" i="2"/>
  <c r="U9" i="2"/>
  <c r="Q9" i="2"/>
  <c r="S9" i="2"/>
  <c r="T9" i="2"/>
  <c r="W9" i="2"/>
  <c r="V9" i="2"/>
  <c r="R8" i="2"/>
  <c r="U8" i="2"/>
  <c r="Q8" i="2"/>
  <c r="S8" i="2"/>
  <c r="T8" i="2"/>
  <c r="W8" i="2"/>
  <c r="V8" i="2"/>
  <c r="R7" i="2"/>
  <c r="U7" i="2"/>
  <c r="Q7" i="2"/>
  <c r="S7" i="2"/>
  <c r="T7" i="2"/>
  <c r="W7" i="2"/>
  <c r="V7" i="2"/>
  <c r="R6" i="2"/>
  <c r="U6" i="2"/>
  <c r="Q6" i="2"/>
  <c r="S6" i="2"/>
  <c r="T6" i="2"/>
  <c r="W6" i="2"/>
  <c r="V6" i="2"/>
  <c r="R5" i="2"/>
  <c r="U5" i="2"/>
  <c r="Q5" i="2"/>
  <c r="S5" i="2"/>
  <c r="T5" i="2"/>
  <c r="W5" i="2"/>
  <c r="V5" i="2"/>
  <c r="R4" i="2"/>
  <c r="U4" i="2"/>
  <c r="Q4" i="2"/>
  <c r="S4" i="2"/>
  <c r="T4" i="2"/>
  <c r="W4" i="2"/>
  <c r="V4" i="2"/>
  <c r="R3" i="2"/>
  <c r="U3" i="2"/>
  <c r="Q3" i="2"/>
  <c r="S3" i="2"/>
  <c r="T3" i="2"/>
  <c r="W3" i="2"/>
  <c r="V3" i="2"/>
  <c r="W2" i="2"/>
  <c r="F3" i="2"/>
  <c r="G3" i="2"/>
  <c r="H3" i="2"/>
  <c r="F4" i="2"/>
  <c r="G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46" i="2"/>
  <c r="G46" i="2"/>
  <c r="H46" i="2"/>
  <c r="F47" i="2"/>
  <c r="G47" i="2"/>
  <c r="H47" i="2"/>
  <c r="F48" i="2"/>
  <c r="G48" i="2"/>
  <c r="H48" i="2"/>
  <c r="F49" i="2"/>
  <c r="G49" i="2"/>
  <c r="H49" i="2"/>
  <c r="F50" i="2"/>
  <c r="G50" i="2"/>
  <c r="H50" i="2"/>
  <c r="F51" i="2"/>
  <c r="G51" i="2"/>
  <c r="H51" i="2"/>
  <c r="F52" i="2"/>
  <c r="G52" i="2"/>
  <c r="H52" i="2"/>
  <c r="F53" i="2"/>
  <c r="G53" i="2"/>
  <c r="H53" i="2"/>
  <c r="F54" i="2"/>
  <c r="G54" i="2"/>
  <c r="H54" i="2"/>
  <c r="F55" i="2"/>
  <c r="G55" i="2"/>
  <c r="H55" i="2"/>
  <c r="F56" i="2"/>
  <c r="G56" i="2"/>
  <c r="H56" i="2"/>
  <c r="F57" i="2"/>
  <c r="G57" i="2"/>
  <c r="H57" i="2"/>
  <c r="F58" i="2"/>
  <c r="G58" i="2"/>
  <c r="H58" i="2"/>
  <c r="F59" i="2"/>
  <c r="G59" i="2"/>
  <c r="H59" i="2"/>
  <c r="F60" i="2"/>
  <c r="G60" i="2"/>
  <c r="H60" i="2"/>
  <c r="F61" i="2"/>
  <c r="G61" i="2"/>
  <c r="H61" i="2"/>
  <c r="F62" i="2"/>
  <c r="G62" i="2"/>
  <c r="H62" i="2"/>
  <c r="F63" i="2"/>
  <c r="G63" i="2"/>
  <c r="H63" i="2"/>
  <c r="F64" i="2"/>
  <c r="G64" i="2"/>
  <c r="H64" i="2"/>
  <c r="F65" i="2"/>
  <c r="G65" i="2"/>
  <c r="H65" i="2"/>
  <c r="F66" i="2"/>
  <c r="G66" i="2"/>
  <c r="H66" i="2"/>
  <c r="F67" i="2"/>
  <c r="G67" i="2"/>
  <c r="H67" i="2"/>
  <c r="F68" i="2"/>
  <c r="G68" i="2"/>
  <c r="H68" i="2"/>
  <c r="F69" i="2"/>
  <c r="G69" i="2"/>
  <c r="H69" i="2"/>
  <c r="F70" i="2"/>
  <c r="G70" i="2"/>
  <c r="H70" i="2"/>
  <c r="F71" i="2"/>
  <c r="G71" i="2"/>
  <c r="H71" i="2"/>
  <c r="F72" i="2"/>
  <c r="G72" i="2"/>
  <c r="H72" i="2"/>
  <c r="F73" i="2"/>
  <c r="G73" i="2"/>
  <c r="H73" i="2"/>
  <c r="F74" i="2"/>
  <c r="G74" i="2"/>
  <c r="H74" i="2"/>
  <c r="L108" i="2"/>
  <c r="L109" i="2"/>
  <c r="M109" i="2"/>
  <c r="N109" i="2"/>
  <c r="P109" i="2"/>
  <c r="O109" i="2"/>
  <c r="M108" i="2"/>
  <c r="N108" i="2"/>
  <c r="P108" i="2"/>
  <c r="O108" i="2"/>
  <c r="L105" i="2"/>
  <c r="L106" i="2"/>
  <c r="M106" i="2"/>
  <c r="N106" i="2"/>
  <c r="P106" i="2"/>
  <c r="O106" i="2"/>
  <c r="M105" i="2"/>
  <c r="N105" i="2"/>
  <c r="P105" i="2"/>
  <c r="O105" i="2"/>
  <c r="L102" i="2"/>
  <c r="L103" i="2"/>
  <c r="M103" i="2"/>
  <c r="N103" i="2"/>
  <c r="P103" i="2"/>
  <c r="O103" i="2"/>
  <c r="M102" i="2"/>
  <c r="N102" i="2"/>
  <c r="P102" i="2"/>
  <c r="O102" i="2"/>
  <c r="L99" i="2"/>
  <c r="L100" i="2"/>
  <c r="M100" i="2"/>
  <c r="N100" i="2"/>
  <c r="P100" i="2"/>
  <c r="O100" i="2"/>
  <c r="M99" i="2"/>
  <c r="N99" i="2"/>
  <c r="P99" i="2"/>
  <c r="O99" i="2"/>
  <c r="L96" i="2"/>
  <c r="L97" i="2"/>
  <c r="M97" i="2"/>
  <c r="N97" i="2"/>
  <c r="P97" i="2"/>
  <c r="O97" i="2"/>
  <c r="M96" i="2"/>
  <c r="N96" i="2"/>
  <c r="P96" i="2"/>
  <c r="O96" i="2"/>
  <c r="L93" i="2"/>
  <c r="L94" i="2"/>
  <c r="M94" i="2"/>
  <c r="N94" i="2"/>
  <c r="P94" i="2"/>
  <c r="O94" i="2"/>
  <c r="M93" i="2"/>
  <c r="N93" i="2"/>
  <c r="P93" i="2"/>
  <c r="O93" i="2"/>
  <c r="L90" i="2"/>
  <c r="L91" i="2"/>
  <c r="M91" i="2"/>
  <c r="N91" i="2"/>
  <c r="P91" i="2"/>
  <c r="O91" i="2"/>
  <c r="M90" i="2"/>
  <c r="N90" i="2"/>
  <c r="P90" i="2"/>
  <c r="O90" i="2"/>
  <c r="L87" i="2"/>
  <c r="L88" i="2"/>
  <c r="M88" i="2"/>
  <c r="N88" i="2"/>
  <c r="P88" i="2"/>
  <c r="O88" i="2"/>
  <c r="M87" i="2"/>
  <c r="N87" i="2"/>
  <c r="P87" i="2"/>
  <c r="O87" i="2"/>
  <c r="L84" i="2"/>
  <c r="L85" i="2"/>
  <c r="M85" i="2"/>
  <c r="N85" i="2"/>
  <c r="P85" i="2"/>
  <c r="O85" i="2"/>
  <c r="M84" i="2"/>
  <c r="N84" i="2"/>
  <c r="P84" i="2"/>
  <c r="O84" i="2"/>
  <c r="L81" i="2"/>
  <c r="L82" i="2"/>
  <c r="M82" i="2"/>
  <c r="N82" i="2"/>
  <c r="P82" i="2"/>
  <c r="O82" i="2"/>
  <c r="M81" i="2"/>
  <c r="N81" i="2"/>
  <c r="P81" i="2"/>
  <c r="O81" i="2"/>
  <c r="L78" i="2"/>
  <c r="L79" i="2"/>
  <c r="M79" i="2"/>
  <c r="N79" i="2"/>
  <c r="P79" i="2"/>
  <c r="O79" i="2"/>
  <c r="M78" i="2"/>
  <c r="N78" i="2"/>
  <c r="P78" i="2"/>
  <c r="O78" i="2"/>
  <c r="L75" i="2"/>
  <c r="L76" i="2"/>
  <c r="M76" i="2"/>
  <c r="N76" i="2"/>
  <c r="P76" i="2"/>
  <c r="O76" i="2"/>
  <c r="M75" i="2"/>
  <c r="N75" i="2"/>
  <c r="P75" i="2"/>
  <c r="O75" i="2"/>
  <c r="J74" i="2"/>
  <c r="I74" i="2"/>
  <c r="L72" i="2"/>
  <c r="L73" i="2"/>
  <c r="M73" i="2"/>
  <c r="N73" i="2"/>
  <c r="P73" i="2"/>
  <c r="O73" i="2"/>
  <c r="J73" i="2"/>
  <c r="I73" i="2"/>
  <c r="M72" i="2"/>
  <c r="N72" i="2"/>
  <c r="P72" i="2"/>
  <c r="O72" i="2"/>
  <c r="J72" i="2"/>
  <c r="I72" i="2"/>
  <c r="J71" i="2"/>
  <c r="I71" i="2"/>
  <c r="L69" i="2"/>
  <c r="L70" i="2"/>
  <c r="M70" i="2"/>
  <c r="N70" i="2"/>
  <c r="P70" i="2"/>
  <c r="O70" i="2"/>
  <c r="J70" i="2"/>
  <c r="I70" i="2"/>
  <c r="M69" i="2"/>
  <c r="N69" i="2"/>
  <c r="P69" i="2"/>
  <c r="O69" i="2"/>
  <c r="J69" i="2"/>
  <c r="I69" i="2"/>
  <c r="J68" i="2"/>
  <c r="I68" i="2"/>
  <c r="L66" i="2"/>
  <c r="L67" i="2"/>
  <c r="M67" i="2"/>
  <c r="N67" i="2"/>
  <c r="P67" i="2"/>
  <c r="O67" i="2"/>
  <c r="J67" i="2"/>
  <c r="I67" i="2"/>
  <c r="M66" i="2"/>
  <c r="N66" i="2"/>
  <c r="P66" i="2"/>
  <c r="O66" i="2"/>
  <c r="J66" i="2"/>
  <c r="I66" i="2"/>
  <c r="J65" i="2"/>
  <c r="I65" i="2"/>
  <c r="L63" i="2"/>
  <c r="L64" i="2"/>
  <c r="M64" i="2"/>
  <c r="N64" i="2"/>
  <c r="P64" i="2"/>
  <c r="O64" i="2"/>
  <c r="J64" i="2"/>
  <c r="I64" i="2"/>
  <c r="M63" i="2"/>
  <c r="N63" i="2"/>
  <c r="P63" i="2"/>
  <c r="O63" i="2"/>
  <c r="J63" i="2"/>
  <c r="I63" i="2"/>
  <c r="J62" i="2"/>
  <c r="I62" i="2"/>
  <c r="L60" i="2"/>
  <c r="L61" i="2"/>
  <c r="M61" i="2"/>
  <c r="N61" i="2"/>
  <c r="P61" i="2"/>
  <c r="O61" i="2"/>
  <c r="J61" i="2"/>
  <c r="I61" i="2"/>
  <c r="M60" i="2"/>
  <c r="N60" i="2"/>
  <c r="P60" i="2"/>
  <c r="O60" i="2"/>
  <c r="J60" i="2"/>
  <c r="I60" i="2"/>
  <c r="J59" i="2"/>
  <c r="I59" i="2"/>
  <c r="L57" i="2"/>
  <c r="L58" i="2"/>
  <c r="M58" i="2"/>
  <c r="N58" i="2"/>
  <c r="P58" i="2"/>
  <c r="O58" i="2"/>
  <c r="J58" i="2"/>
  <c r="I58" i="2"/>
  <c r="M57" i="2"/>
  <c r="N57" i="2"/>
  <c r="P57" i="2"/>
  <c r="O57" i="2"/>
  <c r="J57" i="2"/>
  <c r="I57" i="2"/>
  <c r="J56" i="2"/>
  <c r="I56" i="2"/>
  <c r="L54" i="2"/>
  <c r="L55" i="2"/>
  <c r="M55" i="2"/>
  <c r="N55" i="2"/>
  <c r="P55" i="2"/>
  <c r="O55" i="2"/>
  <c r="J55" i="2"/>
  <c r="I55" i="2"/>
  <c r="M54" i="2"/>
  <c r="N54" i="2"/>
  <c r="P54" i="2"/>
  <c r="O54" i="2"/>
  <c r="J54" i="2"/>
  <c r="I54" i="2"/>
  <c r="J53" i="2"/>
  <c r="I53" i="2"/>
  <c r="L51" i="2"/>
  <c r="L52" i="2"/>
  <c r="M52" i="2"/>
  <c r="N52" i="2"/>
  <c r="P52" i="2"/>
  <c r="O52" i="2"/>
  <c r="J52" i="2"/>
  <c r="I52" i="2"/>
  <c r="M51" i="2"/>
  <c r="N51" i="2"/>
  <c r="P51" i="2"/>
  <c r="O51" i="2"/>
  <c r="J51" i="2"/>
  <c r="I51" i="2"/>
  <c r="J50" i="2"/>
  <c r="I50" i="2"/>
  <c r="L48" i="2"/>
  <c r="L49" i="2"/>
  <c r="M49" i="2"/>
  <c r="N49" i="2"/>
  <c r="P49" i="2"/>
  <c r="O49" i="2"/>
  <c r="J49" i="2"/>
  <c r="I49" i="2"/>
  <c r="M48" i="2"/>
  <c r="N48" i="2"/>
  <c r="P48" i="2"/>
  <c r="O48" i="2"/>
  <c r="J48" i="2"/>
  <c r="I48" i="2"/>
  <c r="J47" i="2"/>
  <c r="I47" i="2"/>
  <c r="L45" i="2"/>
  <c r="L46" i="2"/>
  <c r="M46" i="2"/>
  <c r="N46" i="2"/>
  <c r="P46" i="2"/>
  <c r="O46" i="2"/>
  <c r="J46" i="2"/>
  <c r="I46" i="2"/>
  <c r="M45" i="2"/>
  <c r="N45" i="2"/>
  <c r="P45" i="2"/>
  <c r="O45" i="2"/>
  <c r="J45" i="2"/>
  <c r="I45" i="2"/>
  <c r="J44" i="2"/>
  <c r="I44" i="2"/>
  <c r="L42" i="2"/>
  <c r="L43" i="2"/>
  <c r="M43" i="2"/>
  <c r="N43" i="2"/>
  <c r="P43" i="2"/>
  <c r="O43" i="2"/>
  <c r="J43" i="2"/>
  <c r="I43" i="2"/>
  <c r="M42" i="2"/>
  <c r="N42" i="2"/>
  <c r="P42" i="2"/>
  <c r="O42" i="2"/>
  <c r="J42" i="2"/>
  <c r="I42" i="2"/>
  <c r="J41" i="2"/>
  <c r="I41" i="2"/>
  <c r="L39" i="2"/>
  <c r="L40" i="2"/>
  <c r="M40" i="2"/>
  <c r="N40" i="2"/>
  <c r="P40" i="2"/>
  <c r="O40" i="2"/>
  <c r="J40" i="2"/>
  <c r="I40" i="2"/>
  <c r="M39" i="2"/>
  <c r="N39" i="2"/>
  <c r="P39" i="2"/>
  <c r="O39" i="2"/>
  <c r="J39" i="2"/>
  <c r="I39" i="2"/>
  <c r="J38" i="2"/>
  <c r="I38" i="2"/>
  <c r="L36" i="2"/>
  <c r="L37" i="2"/>
  <c r="M37" i="2"/>
  <c r="N37" i="2"/>
  <c r="P37" i="2"/>
  <c r="O37" i="2"/>
  <c r="J37" i="2"/>
  <c r="I37" i="2"/>
  <c r="M36" i="2"/>
  <c r="N36" i="2"/>
  <c r="P36" i="2"/>
  <c r="O36" i="2"/>
  <c r="J36" i="2"/>
  <c r="I36" i="2"/>
  <c r="J35" i="2"/>
  <c r="I35" i="2"/>
  <c r="L33" i="2"/>
  <c r="L34" i="2"/>
  <c r="M34" i="2"/>
  <c r="N34" i="2"/>
  <c r="P34" i="2"/>
  <c r="O34" i="2"/>
  <c r="J34" i="2"/>
  <c r="I34" i="2"/>
  <c r="M33" i="2"/>
  <c r="N33" i="2"/>
  <c r="P33" i="2"/>
  <c r="O33" i="2"/>
  <c r="J33" i="2"/>
  <c r="I33" i="2"/>
  <c r="J32" i="2"/>
  <c r="I32" i="2"/>
  <c r="L30" i="2"/>
  <c r="L31" i="2"/>
  <c r="M31" i="2"/>
  <c r="N31" i="2"/>
  <c r="P31" i="2"/>
  <c r="O31" i="2"/>
  <c r="J31" i="2"/>
  <c r="I31" i="2"/>
  <c r="M30" i="2"/>
  <c r="N30" i="2"/>
  <c r="P30" i="2"/>
  <c r="O30" i="2"/>
  <c r="J30" i="2"/>
  <c r="I30" i="2"/>
  <c r="J29" i="2"/>
  <c r="I29" i="2"/>
  <c r="L27" i="2"/>
  <c r="L28" i="2"/>
  <c r="M28" i="2"/>
  <c r="N28" i="2"/>
  <c r="P28" i="2"/>
  <c r="O28" i="2"/>
  <c r="J28" i="2"/>
  <c r="I28" i="2"/>
  <c r="M27" i="2"/>
  <c r="N27" i="2"/>
  <c r="P27" i="2"/>
  <c r="O27" i="2"/>
  <c r="J27" i="2"/>
  <c r="I27" i="2"/>
  <c r="J26" i="2"/>
  <c r="I26" i="2"/>
  <c r="L24" i="2"/>
  <c r="L25" i="2"/>
  <c r="M25" i="2"/>
  <c r="N25" i="2"/>
  <c r="P25" i="2"/>
  <c r="O25" i="2"/>
  <c r="J25" i="2"/>
  <c r="I25" i="2"/>
  <c r="M24" i="2"/>
  <c r="N24" i="2"/>
  <c r="P24" i="2"/>
  <c r="O24" i="2"/>
  <c r="J24" i="2"/>
  <c r="I24" i="2"/>
  <c r="J23" i="2"/>
  <c r="I23" i="2"/>
  <c r="L21" i="2"/>
  <c r="L22" i="2"/>
  <c r="M22" i="2"/>
  <c r="N22" i="2"/>
  <c r="P22" i="2"/>
  <c r="O22" i="2"/>
  <c r="J22" i="2"/>
  <c r="I22" i="2"/>
  <c r="M21" i="2"/>
  <c r="N21" i="2"/>
  <c r="P21" i="2"/>
  <c r="O21" i="2"/>
  <c r="J21" i="2"/>
  <c r="I21" i="2"/>
  <c r="J20" i="2"/>
  <c r="I20" i="2"/>
  <c r="L18" i="2"/>
  <c r="L19" i="2"/>
  <c r="M19" i="2"/>
  <c r="N19" i="2"/>
  <c r="P19" i="2"/>
  <c r="O19" i="2"/>
  <c r="J19" i="2"/>
  <c r="I19" i="2"/>
  <c r="M18" i="2"/>
  <c r="N18" i="2"/>
  <c r="P18" i="2"/>
  <c r="O18" i="2"/>
  <c r="J18" i="2"/>
  <c r="I18" i="2"/>
  <c r="J17" i="2"/>
  <c r="I17" i="2"/>
  <c r="L15" i="2"/>
  <c r="L16" i="2"/>
  <c r="M16" i="2"/>
  <c r="N16" i="2"/>
  <c r="P16" i="2"/>
  <c r="O16" i="2"/>
  <c r="J16" i="2"/>
  <c r="I16" i="2"/>
  <c r="M15" i="2"/>
  <c r="N15" i="2"/>
  <c r="P15" i="2"/>
  <c r="O15" i="2"/>
  <c r="J15" i="2"/>
  <c r="I15" i="2"/>
  <c r="J14" i="2"/>
  <c r="I14" i="2"/>
  <c r="L12" i="2"/>
  <c r="L13" i="2"/>
  <c r="M13" i="2"/>
  <c r="N13" i="2"/>
  <c r="P13" i="2"/>
  <c r="O13" i="2"/>
  <c r="J13" i="2"/>
  <c r="I13" i="2"/>
  <c r="M12" i="2"/>
  <c r="N12" i="2"/>
  <c r="P12" i="2"/>
  <c r="O12" i="2"/>
  <c r="J12" i="2"/>
  <c r="I12" i="2"/>
  <c r="J11" i="2"/>
  <c r="I11" i="2"/>
  <c r="L9" i="2"/>
  <c r="L10" i="2"/>
  <c r="M10" i="2"/>
  <c r="N10" i="2"/>
  <c r="P10" i="2"/>
  <c r="O10" i="2"/>
  <c r="J10" i="2"/>
  <c r="I10" i="2"/>
  <c r="M9" i="2"/>
  <c r="N9" i="2"/>
  <c r="P9" i="2"/>
  <c r="O9" i="2"/>
  <c r="J9" i="2"/>
  <c r="I9" i="2"/>
  <c r="J8" i="2"/>
  <c r="I8" i="2"/>
  <c r="L6" i="2"/>
  <c r="L7" i="2"/>
  <c r="M7" i="2"/>
  <c r="N7" i="2"/>
  <c r="P7" i="2"/>
  <c r="O7" i="2"/>
  <c r="J7" i="2"/>
  <c r="I7" i="2"/>
  <c r="M6" i="2"/>
  <c r="N6" i="2"/>
  <c r="P6" i="2"/>
  <c r="O6" i="2"/>
  <c r="J6" i="2"/>
  <c r="I6" i="2"/>
  <c r="J5" i="2"/>
  <c r="I5" i="2"/>
  <c r="L3" i="2"/>
  <c r="L4" i="2"/>
  <c r="M4" i="2"/>
  <c r="N4" i="2"/>
  <c r="P4" i="2"/>
  <c r="O4" i="2"/>
  <c r="J4" i="2"/>
  <c r="I4" i="2"/>
  <c r="M3" i="2"/>
  <c r="N3" i="2"/>
  <c r="P3" i="2"/>
  <c r="O3" i="2"/>
  <c r="J3" i="2"/>
  <c r="I3" i="2"/>
  <c r="R40" i="1"/>
  <c r="U40" i="1"/>
  <c r="Q40" i="1"/>
  <c r="S40" i="1"/>
  <c r="T40" i="1"/>
  <c r="W40" i="1"/>
  <c r="V40" i="1"/>
  <c r="R39" i="1"/>
  <c r="U39" i="1"/>
  <c r="Q39" i="1"/>
  <c r="S39" i="1"/>
  <c r="T39" i="1"/>
  <c r="W39" i="1"/>
  <c r="V39" i="1"/>
  <c r="R38" i="1"/>
  <c r="U38" i="1"/>
  <c r="Q38" i="1"/>
  <c r="S38" i="1"/>
  <c r="T38" i="1"/>
  <c r="W38" i="1"/>
  <c r="V38" i="1"/>
  <c r="R37" i="1"/>
  <c r="U37" i="1"/>
  <c r="Q37" i="1"/>
  <c r="S37" i="1"/>
  <c r="T37" i="1"/>
  <c r="W37" i="1"/>
  <c r="V37" i="1"/>
  <c r="R36" i="1"/>
  <c r="U36" i="1"/>
  <c r="Q36" i="1"/>
  <c r="S36" i="1"/>
  <c r="T36" i="1"/>
  <c r="W36" i="1"/>
  <c r="V36" i="1"/>
  <c r="R35" i="1"/>
  <c r="U35" i="1"/>
  <c r="Q35" i="1"/>
  <c r="S35" i="1"/>
  <c r="T35" i="1"/>
  <c r="W35" i="1"/>
  <c r="V35" i="1"/>
  <c r="R34" i="1"/>
  <c r="U34" i="1"/>
  <c r="Q34" i="1"/>
  <c r="S34" i="1"/>
  <c r="T34" i="1"/>
  <c r="W34" i="1"/>
  <c r="V34" i="1"/>
  <c r="R33" i="1"/>
  <c r="U33" i="1"/>
  <c r="Q33" i="1"/>
  <c r="S33" i="1"/>
  <c r="T33" i="1"/>
  <c r="W33" i="1"/>
  <c r="V33" i="1"/>
  <c r="R32" i="1"/>
  <c r="U32" i="1"/>
  <c r="Q32" i="1"/>
  <c r="S32" i="1"/>
  <c r="T32" i="1"/>
  <c r="W32" i="1"/>
  <c r="V32" i="1"/>
  <c r="R31" i="1"/>
  <c r="U31" i="1"/>
  <c r="Q31" i="1"/>
  <c r="S31" i="1"/>
  <c r="T31" i="1"/>
  <c r="W31" i="1"/>
  <c r="V31" i="1"/>
  <c r="R30" i="1"/>
  <c r="U30" i="1"/>
  <c r="Q30" i="1"/>
  <c r="S30" i="1"/>
  <c r="T30" i="1"/>
  <c r="W30" i="1"/>
  <c r="V30" i="1"/>
  <c r="R29" i="1"/>
  <c r="U29" i="1"/>
  <c r="Q29" i="1"/>
  <c r="S29" i="1"/>
  <c r="T29" i="1"/>
  <c r="W29" i="1"/>
  <c r="V29" i="1"/>
  <c r="R28" i="1"/>
  <c r="U28" i="1"/>
  <c r="Q28" i="1"/>
  <c r="S28" i="1"/>
  <c r="T28" i="1"/>
  <c r="W28" i="1"/>
  <c r="V28" i="1"/>
  <c r="R27" i="1"/>
  <c r="U27" i="1"/>
  <c r="Q27" i="1"/>
  <c r="S27" i="1"/>
  <c r="T27" i="1"/>
  <c r="W27" i="1"/>
  <c r="V27" i="1"/>
  <c r="R26" i="1"/>
  <c r="U26" i="1"/>
  <c r="Q26" i="1"/>
  <c r="S26" i="1"/>
  <c r="T26" i="1"/>
  <c r="W26" i="1"/>
  <c r="V26" i="1"/>
  <c r="R25" i="1"/>
  <c r="U25" i="1"/>
  <c r="Q25" i="1"/>
  <c r="S25" i="1"/>
  <c r="T25" i="1"/>
  <c r="W25" i="1"/>
  <c r="V25" i="1"/>
  <c r="R24" i="1"/>
  <c r="U24" i="1"/>
  <c r="Q24" i="1"/>
  <c r="S24" i="1"/>
  <c r="T24" i="1"/>
  <c r="W24" i="1"/>
  <c r="V24" i="1"/>
  <c r="R23" i="1"/>
  <c r="U23" i="1"/>
  <c r="Q23" i="1"/>
  <c r="S23" i="1"/>
  <c r="T23" i="1"/>
  <c r="W23" i="1"/>
  <c r="V23" i="1"/>
  <c r="R22" i="1"/>
  <c r="U22" i="1"/>
  <c r="Q22" i="1"/>
  <c r="S22" i="1"/>
  <c r="T22" i="1"/>
  <c r="W22" i="1"/>
  <c r="V22" i="1"/>
  <c r="R21" i="1"/>
  <c r="U21" i="1"/>
  <c r="Q21" i="1"/>
  <c r="S21" i="1"/>
  <c r="T21" i="1"/>
  <c r="W21" i="1"/>
  <c r="V21" i="1"/>
  <c r="R20" i="1"/>
  <c r="U20" i="1"/>
  <c r="Q20" i="1"/>
  <c r="S20" i="1"/>
  <c r="T20" i="1"/>
  <c r="W20" i="1"/>
  <c r="V20" i="1"/>
  <c r="R19" i="1"/>
  <c r="U19" i="1"/>
  <c r="Q19" i="1"/>
  <c r="S19" i="1"/>
  <c r="T19" i="1"/>
  <c r="W19" i="1"/>
  <c r="V19" i="1"/>
  <c r="R18" i="1"/>
  <c r="U18" i="1"/>
  <c r="Q18" i="1"/>
  <c r="S18" i="1"/>
  <c r="T18" i="1"/>
  <c r="W18" i="1"/>
  <c r="V18" i="1"/>
  <c r="R17" i="1"/>
  <c r="U17" i="1"/>
  <c r="Q17" i="1"/>
  <c r="S17" i="1"/>
  <c r="T17" i="1"/>
  <c r="W17" i="1"/>
  <c r="V17" i="1"/>
  <c r="R16" i="1"/>
  <c r="U16" i="1"/>
  <c r="Q16" i="1"/>
  <c r="S16" i="1"/>
  <c r="T16" i="1"/>
  <c r="W16" i="1"/>
  <c r="V16" i="1"/>
  <c r="R15" i="1"/>
  <c r="U15" i="1"/>
  <c r="Q15" i="1"/>
  <c r="S15" i="1"/>
  <c r="T15" i="1"/>
  <c r="W15" i="1"/>
  <c r="V15" i="1"/>
  <c r="R14" i="1"/>
  <c r="U14" i="1"/>
  <c r="Q14" i="1"/>
  <c r="S14" i="1"/>
  <c r="T14" i="1"/>
  <c r="W14" i="1"/>
  <c r="V14" i="1"/>
  <c r="R13" i="1"/>
  <c r="U13" i="1"/>
  <c r="Q13" i="1"/>
  <c r="S13" i="1"/>
  <c r="T13" i="1"/>
  <c r="W13" i="1"/>
  <c r="V13" i="1"/>
  <c r="R12" i="1"/>
  <c r="U12" i="1"/>
  <c r="Q12" i="1"/>
  <c r="S12" i="1"/>
  <c r="T12" i="1"/>
  <c r="W12" i="1"/>
  <c r="V12" i="1"/>
  <c r="R11" i="1"/>
  <c r="U11" i="1"/>
  <c r="Q11" i="1"/>
  <c r="S11" i="1"/>
  <c r="T11" i="1"/>
  <c r="W11" i="1"/>
  <c r="V11" i="1"/>
  <c r="R10" i="1"/>
  <c r="U10" i="1"/>
  <c r="Q10" i="1"/>
  <c r="S10" i="1"/>
  <c r="T10" i="1"/>
  <c r="W10" i="1"/>
  <c r="V10" i="1"/>
  <c r="R9" i="1"/>
  <c r="U9" i="1"/>
  <c r="Q9" i="1"/>
  <c r="S9" i="1"/>
  <c r="T9" i="1"/>
  <c r="W9" i="1"/>
  <c r="V9" i="1"/>
  <c r="R8" i="1"/>
  <c r="U8" i="1"/>
  <c r="Q8" i="1"/>
  <c r="S8" i="1"/>
  <c r="T8" i="1"/>
  <c r="W8" i="1"/>
  <c r="V8" i="1"/>
  <c r="R7" i="1"/>
  <c r="U7" i="1"/>
  <c r="Q7" i="1"/>
  <c r="S7" i="1"/>
  <c r="T7" i="1"/>
  <c r="W7" i="1"/>
  <c r="V7" i="1"/>
  <c r="R6" i="1"/>
  <c r="U6" i="1"/>
  <c r="Q6" i="1"/>
  <c r="S6" i="1"/>
  <c r="T6" i="1"/>
  <c r="W6" i="1"/>
  <c r="V6" i="1"/>
  <c r="R5" i="1"/>
  <c r="U5" i="1"/>
  <c r="Q5" i="1"/>
  <c r="S5" i="1"/>
  <c r="T5" i="1"/>
  <c r="W5" i="1"/>
  <c r="V5" i="1"/>
  <c r="R4" i="1"/>
  <c r="U4" i="1"/>
  <c r="Q4" i="1"/>
  <c r="S4" i="1"/>
  <c r="T4" i="1"/>
  <c r="W4" i="1"/>
  <c r="V4" i="1"/>
  <c r="R3" i="1"/>
  <c r="U3" i="1"/>
  <c r="Q3" i="1"/>
  <c r="S3" i="1"/>
  <c r="T3" i="1"/>
  <c r="W3" i="1"/>
  <c r="V3" i="1"/>
  <c r="W2" i="1"/>
  <c r="F3" i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L108" i="1"/>
  <c r="L109" i="1"/>
  <c r="M109" i="1"/>
  <c r="E7" i="1"/>
  <c r="N109" i="1"/>
  <c r="P109" i="1"/>
  <c r="O109" i="1"/>
  <c r="M108" i="1"/>
  <c r="N108" i="1"/>
  <c r="P108" i="1"/>
  <c r="O108" i="1"/>
  <c r="L105" i="1"/>
  <c r="L106" i="1"/>
  <c r="M106" i="1"/>
  <c r="N106" i="1"/>
  <c r="P106" i="1"/>
  <c r="O106" i="1"/>
  <c r="M105" i="1"/>
  <c r="N105" i="1"/>
  <c r="P105" i="1"/>
  <c r="O105" i="1"/>
  <c r="L102" i="1"/>
  <c r="L103" i="1"/>
  <c r="M103" i="1"/>
  <c r="N103" i="1"/>
  <c r="P103" i="1"/>
  <c r="O103" i="1"/>
  <c r="M102" i="1"/>
  <c r="N102" i="1"/>
  <c r="P102" i="1"/>
  <c r="O102" i="1"/>
  <c r="L99" i="1"/>
  <c r="L100" i="1"/>
  <c r="M100" i="1"/>
  <c r="N100" i="1"/>
  <c r="P100" i="1"/>
  <c r="O100" i="1"/>
  <c r="M99" i="1"/>
  <c r="N99" i="1"/>
  <c r="P99" i="1"/>
  <c r="O99" i="1"/>
  <c r="L96" i="1"/>
  <c r="L97" i="1"/>
  <c r="M97" i="1"/>
  <c r="N97" i="1"/>
  <c r="P97" i="1"/>
  <c r="O97" i="1"/>
  <c r="M96" i="1"/>
  <c r="N96" i="1"/>
  <c r="P96" i="1"/>
  <c r="O96" i="1"/>
  <c r="L93" i="1"/>
  <c r="L94" i="1"/>
  <c r="M94" i="1"/>
  <c r="N94" i="1"/>
  <c r="P94" i="1"/>
  <c r="O94" i="1"/>
  <c r="M93" i="1"/>
  <c r="N93" i="1"/>
  <c r="P93" i="1"/>
  <c r="O93" i="1"/>
  <c r="L90" i="1"/>
  <c r="L91" i="1"/>
  <c r="M91" i="1"/>
  <c r="N91" i="1"/>
  <c r="P91" i="1"/>
  <c r="O91" i="1"/>
  <c r="M90" i="1"/>
  <c r="N90" i="1"/>
  <c r="P90" i="1"/>
  <c r="O90" i="1"/>
  <c r="L87" i="1"/>
  <c r="L88" i="1"/>
  <c r="M88" i="1"/>
  <c r="N88" i="1"/>
  <c r="P88" i="1"/>
  <c r="O88" i="1"/>
  <c r="M87" i="1"/>
  <c r="N87" i="1"/>
  <c r="P87" i="1"/>
  <c r="O87" i="1"/>
  <c r="L84" i="1"/>
  <c r="L85" i="1"/>
  <c r="M85" i="1"/>
  <c r="N85" i="1"/>
  <c r="P85" i="1"/>
  <c r="O85" i="1"/>
  <c r="M84" i="1"/>
  <c r="N84" i="1"/>
  <c r="P84" i="1"/>
  <c r="O84" i="1"/>
  <c r="L81" i="1"/>
  <c r="L82" i="1"/>
  <c r="M82" i="1"/>
  <c r="N82" i="1"/>
  <c r="P82" i="1"/>
  <c r="O82" i="1"/>
  <c r="M81" i="1"/>
  <c r="N81" i="1"/>
  <c r="P81" i="1"/>
  <c r="O81" i="1"/>
  <c r="L78" i="1"/>
  <c r="L79" i="1"/>
  <c r="M79" i="1"/>
  <c r="N79" i="1"/>
  <c r="P79" i="1"/>
  <c r="O79" i="1"/>
  <c r="M78" i="1"/>
  <c r="N78" i="1"/>
  <c r="P78" i="1"/>
  <c r="O78" i="1"/>
  <c r="L75" i="1"/>
  <c r="L76" i="1"/>
  <c r="M76" i="1"/>
  <c r="N76" i="1"/>
  <c r="P76" i="1"/>
  <c r="O76" i="1"/>
  <c r="M75" i="1"/>
  <c r="N75" i="1"/>
  <c r="P75" i="1"/>
  <c r="O75" i="1"/>
  <c r="J74" i="1"/>
  <c r="I74" i="1"/>
  <c r="L72" i="1"/>
  <c r="L73" i="1"/>
  <c r="M73" i="1"/>
  <c r="N73" i="1"/>
  <c r="P73" i="1"/>
  <c r="O73" i="1"/>
  <c r="J73" i="1"/>
  <c r="I73" i="1"/>
  <c r="M72" i="1"/>
  <c r="N72" i="1"/>
  <c r="P72" i="1"/>
  <c r="O72" i="1"/>
  <c r="J72" i="1"/>
  <c r="I72" i="1"/>
  <c r="J71" i="1"/>
  <c r="I71" i="1"/>
  <c r="L69" i="1"/>
  <c r="L70" i="1"/>
  <c r="M70" i="1"/>
  <c r="N70" i="1"/>
  <c r="P70" i="1"/>
  <c r="O70" i="1"/>
  <c r="J70" i="1"/>
  <c r="I70" i="1"/>
  <c r="M69" i="1"/>
  <c r="N69" i="1"/>
  <c r="P69" i="1"/>
  <c r="O69" i="1"/>
  <c r="J69" i="1"/>
  <c r="I69" i="1"/>
  <c r="J68" i="1"/>
  <c r="I68" i="1"/>
  <c r="L66" i="1"/>
  <c r="L67" i="1"/>
  <c r="M67" i="1"/>
  <c r="N67" i="1"/>
  <c r="P67" i="1"/>
  <c r="O67" i="1"/>
  <c r="J67" i="1"/>
  <c r="I67" i="1"/>
  <c r="M66" i="1"/>
  <c r="N66" i="1"/>
  <c r="P66" i="1"/>
  <c r="O66" i="1"/>
  <c r="J66" i="1"/>
  <c r="I66" i="1"/>
  <c r="J65" i="1"/>
  <c r="I65" i="1"/>
  <c r="L63" i="1"/>
  <c r="L64" i="1"/>
  <c r="M64" i="1"/>
  <c r="N64" i="1"/>
  <c r="P64" i="1"/>
  <c r="O64" i="1"/>
  <c r="J64" i="1"/>
  <c r="I64" i="1"/>
  <c r="M63" i="1"/>
  <c r="N63" i="1"/>
  <c r="P63" i="1"/>
  <c r="O63" i="1"/>
  <c r="J63" i="1"/>
  <c r="I63" i="1"/>
  <c r="J62" i="1"/>
  <c r="I62" i="1"/>
  <c r="L60" i="1"/>
  <c r="L61" i="1"/>
  <c r="M61" i="1"/>
  <c r="N61" i="1"/>
  <c r="P61" i="1"/>
  <c r="O61" i="1"/>
  <c r="J61" i="1"/>
  <c r="I61" i="1"/>
  <c r="M60" i="1"/>
  <c r="N60" i="1"/>
  <c r="P60" i="1"/>
  <c r="O60" i="1"/>
  <c r="J60" i="1"/>
  <c r="I60" i="1"/>
  <c r="J59" i="1"/>
  <c r="I59" i="1"/>
  <c r="L57" i="1"/>
  <c r="L58" i="1"/>
  <c r="M58" i="1"/>
  <c r="N58" i="1"/>
  <c r="P58" i="1"/>
  <c r="O58" i="1"/>
  <c r="J58" i="1"/>
  <c r="I58" i="1"/>
  <c r="M57" i="1"/>
  <c r="N57" i="1"/>
  <c r="P57" i="1"/>
  <c r="O57" i="1"/>
  <c r="J57" i="1"/>
  <c r="I57" i="1"/>
  <c r="J56" i="1"/>
  <c r="I56" i="1"/>
  <c r="L54" i="1"/>
  <c r="L55" i="1"/>
  <c r="M55" i="1"/>
  <c r="N55" i="1"/>
  <c r="P55" i="1"/>
  <c r="O55" i="1"/>
  <c r="J55" i="1"/>
  <c r="I55" i="1"/>
  <c r="M54" i="1"/>
  <c r="N54" i="1"/>
  <c r="P54" i="1"/>
  <c r="O54" i="1"/>
  <c r="J54" i="1"/>
  <c r="I54" i="1"/>
  <c r="J53" i="1"/>
  <c r="I53" i="1"/>
  <c r="L51" i="1"/>
  <c r="L52" i="1"/>
  <c r="M52" i="1"/>
  <c r="N52" i="1"/>
  <c r="P52" i="1"/>
  <c r="O52" i="1"/>
  <c r="J52" i="1"/>
  <c r="I52" i="1"/>
  <c r="M51" i="1"/>
  <c r="N51" i="1"/>
  <c r="P51" i="1"/>
  <c r="O51" i="1"/>
  <c r="J51" i="1"/>
  <c r="I51" i="1"/>
  <c r="J50" i="1"/>
  <c r="I50" i="1"/>
  <c r="L48" i="1"/>
  <c r="L49" i="1"/>
  <c r="M49" i="1"/>
  <c r="N49" i="1"/>
  <c r="P49" i="1"/>
  <c r="O49" i="1"/>
  <c r="J49" i="1"/>
  <c r="I49" i="1"/>
  <c r="M48" i="1"/>
  <c r="N48" i="1"/>
  <c r="P48" i="1"/>
  <c r="O48" i="1"/>
  <c r="J48" i="1"/>
  <c r="I48" i="1"/>
  <c r="J47" i="1"/>
  <c r="I47" i="1"/>
  <c r="L45" i="1"/>
  <c r="L46" i="1"/>
  <c r="M46" i="1"/>
  <c r="N46" i="1"/>
  <c r="P46" i="1"/>
  <c r="O46" i="1"/>
  <c r="J46" i="1"/>
  <c r="I46" i="1"/>
  <c r="M45" i="1"/>
  <c r="N45" i="1"/>
  <c r="P45" i="1"/>
  <c r="O45" i="1"/>
  <c r="J45" i="1"/>
  <c r="I45" i="1"/>
  <c r="J44" i="1"/>
  <c r="I44" i="1"/>
  <c r="L42" i="1"/>
  <c r="L43" i="1"/>
  <c r="M43" i="1"/>
  <c r="N43" i="1"/>
  <c r="P43" i="1"/>
  <c r="O43" i="1"/>
  <c r="J43" i="1"/>
  <c r="I43" i="1"/>
  <c r="M42" i="1"/>
  <c r="N42" i="1"/>
  <c r="P42" i="1"/>
  <c r="O42" i="1"/>
  <c r="J42" i="1"/>
  <c r="I42" i="1"/>
  <c r="J41" i="1"/>
  <c r="I41" i="1"/>
  <c r="L39" i="1"/>
  <c r="L40" i="1"/>
  <c r="M40" i="1"/>
  <c r="N40" i="1"/>
  <c r="P40" i="1"/>
  <c r="O40" i="1"/>
  <c r="J40" i="1"/>
  <c r="I40" i="1"/>
  <c r="M39" i="1"/>
  <c r="N39" i="1"/>
  <c r="P39" i="1"/>
  <c r="O39" i="1"/>
  <c r="J39" i="1"/>
  <c r="I39" i="1"/>
  <c r="J38" i="1"/>
  <c r="I38" i="1"/>
  <c r="L36" i="1"/>
  <c r="L37" i="1"/>
  <c r="M37" i="1"/>
  <c r="N37" i="1"/>
  <c r="P37" i="1"/>
  <c r="O37" i="1"/>
  <c r="J37" i="1"/>
  <c r="I37" i="1"/>
  <c r="M36" i="1"/>
  <c r="N36" i="1"/>
  <c r="P36" i="1"/>
  <c r="O36" i="1"/>
  <c r="J36" i="1"/>
  <c r="I36" i="1"/>
  <c r="J35" i="1"/>
  <c r="I35" i="1"/>
  <c r="L33" i="1"/>
  <c r="L34" i="1"/>
  <c r="M34" i="1"/>
  <c r="N34" i="1"/>
  <c r="P34" i="1"/>
  <c r="O34" i="1"/>
  <c r="J34" i="1"/>
  <c r="I34" i="1"/>
  <c r="M33" i="1"/>
  <c r="N33" i="1"/>
  <c r="P33" i="1"/>
  <c r="O33" i="1"/>
  <c r="J33" i="1"/>
  <c r="I33" i="1"/>
  <c r="J32" i="1"/>
  <c r="I32" i="1"/>
  <c r="L30" i="1"/>
  <c r="L31" i="1"/>
  <c r="M31" i="1"/>
  <c r="N31" i="1"/>
  <c r="P31" i="1"/>
  <c r="O31" i="1"/>
  <c r="J31" i="1"/>
  <c r="I31" i="1"/>
  <c r="M30" i="1"/>
  <c r="N30" i="1"/>
  <c r="P30" i="1"/>
  <c r="O30" i="1"/>
  <c r="J30" i="1"/>
  <c r="I30" i="1"/>
  <c r="J29" i="1"/>
  <c r="I29" i="1"/>
  <c r="L27" i="1"/>
  <c r="L28" i="1"/>
  <c r="M28" i="1"/>
  <c r="N28" i="1"/>
  <c r="P28" i="1"/>
  <c r="O28" i="1"/>
  <c r="J28" i="1"/>
  <c r="I28" i="1"/>
  <c r="M27" i="1"/>
  <c r="N27" i="1"/>
  <c r="P27" i="1"/>
  <c r="O27" i="1"/>
  <c r="J27" i="1"/>
  <c r="I27" i="1"/>
  <c r="J26" i="1"/>
  <c r="I26" i="1"/>
  <c r="L24" i="1"/>
  <c r="L25" i="1"/>
  <c r="M25" i="1"/>
  <c r="N25" i="1"/>
  <c r="P25" i="1"/>
  <c r="O25" i="1"/>
  <c r="J25" i="1"/>
  <c r="I25" i="1"/>
  <c r="M24" i="1"/>
  <c r="N24" i="1"/>
  <c r="P24" i="1"/>
  <c r="O24" i="1"/>
  <c r="J24" i="1"/>
  <c r="I24" i="1"/>
  <c r="J23" i="1"/>
  <c r="I23" i="1"/>
  <c r="L21" i="1"/>
  <c r="L22" i="1"/>
  <c r="M22" i="1"/>
  <c r="N22" i="1"/>
  <c r="P22" i="1"/>
  <c r="O22" i="1"/>
  <c r="J22" i="1"/>
  <c r="I22" i="1"/>
  <c r="M21" i="1"/>
  <c r="N21" i="1"/>
  <c r="P21" i="1"/>
  <c r="O21" i="1"/>
  <c r="J21" i="1"/>
  <c r="I21" i="1"/>
  <c r="J20" i="1"/>
  <c r="I20" i="1"/>
  <c r="L18" i="1"/>
  <c r="L19" i="1"/>
  <c r="M19" i="1"/>
  <c r="N19" i="1"/>
  <c r="P19" i="1"/>
  <c r="O19" i="1"/>
  <c r="J19" i="1"/>
  <c r="I19" i="1"/>
  <c r="M18" i="1"/>
  <c r="N18" i="1"/>
  <c r="P18" i="1"/>
  <c r="O18" i="1"/>
  <c r="J18" i="1"/>
  <c r="I18" i="1"/>
  <c r="J17" i="1"/>
  <c r="I17" i="1"/>
  <c r="L15" i="1"/>
  <c r="L16" i="1"/>
  <c r="M16" i="1"/>
  <c r="N16" i="1"/>
  <c r="P16" i="1"/>
  <c r="O16" i="1"/>
  <c r="J16" i="1"/>
  <c r="I16" i="1"/>
  <c r="M15" i="1"/>
  <c r="N15" i="1"/>
  <c r="P15" i="1"/>
  <c r="O15" i="1"/>
  <c r="J15" i="1"/>
  <c r="I15" i="1"/>
  <c r="J14" i="1"/>
  <c r="I14" i="1"/>
  <c r="L12" i="1"/>
  <c r="L13" i="1"/>
  <c r="M13" i="1"/>
  <c r="N13" i="1"/>
  <c r="P13" i="1"/>
  <c r="O13" i="1"/>
  <c r="J13" i="1"/>
  <c r="I13" i="1"/>
  <c r="M12" i="1"/>
  <c r="N12" i="1"/>
  <c r="P12" i="1"/>
  <c r="O12" i="1"/>
  <c r="J12" i="1"/>
  <c r="I12" i="1"/>
  <c r="J11" i="1"/>
  <c r="I11" i="1"/>
  <c r="L9" i="1"/>
  <c r="L10" i="1"/>
  <c r="M10" i="1"/>
  <c r="N10" i="1"/>
  <c r="P10" i="1"/>
  <c r="O10" i="1"/>
  <c r="J10" i="1"/>
  <c r="I10" i="1"/>
  <c r="M9" i="1"/>
  <c r="N9" i="1"/>
  <c r="P9" i="1"/>
  <c r="O9" i="1"/>
  <c r="J9" i="1"/>
  <c r="I9" i="1"/>
  <c r="J8" i="1"/>
  <c r="I8" i="1"/>
  <c r="L6" i="1"/>
  <c r="L7" i="1"/>
  <c r="M7" i="1"/>
  <c r="N7" i="1"/>
  <c r="P7" i="1"/>
  <c r="O7" i="1"/>
  <c r="J7" i="1"/>
  <c r="I7" i="1"/>
  <c r="M6" i="1"/>
  <c r="N6" i="1"/>
  <c r="P6" i="1"/>
  <c r="O6" i="1"/>
  <c r="J6" i="1"/>
  <c r="I6" i="1"/>
  <c r="J5" i="1"/>
  <c r="I5" i="1"/>
  <c r="L3" i="1"/>
  <c r="L4" i="1"/>
  <c r="M4" i="1"/>
  <c r="N4" i="1"/>
  <c r="P4" i="1"/>
  <c r="O4" i="1"/>
  <c r="J4" i="1"/>
  <c r="I4" i="1"/>
  <c r="E3" i="1"/>
  <c r="E4" i="1"/>
  <c r="M3" i="1"/>
  <c r="N3" i="1"/>
  <c r="P3" i="1"/>
  <c r="O3" i="1"/>
  <c r="J3" i="1"/>
  <c r="I3" i="1"/>
</calcChain>
</file>

<file path=xl/sharedStrings.xml><?xml version="1.0" encoding="utf-8"?>
<sst xmlns="http://schemas.openxmlformats.org/spreadsheetml/2006/main" count="281" uniqueCount="51">
  <si>
    <t>Clockwise</t>
  </si>
  <si>
    <t>SIN^2</t>
  </si>
  <si>
    <t>COS^3</t>
  </si>
  <si>
    <t>Interval</t>
  </si>
  <si>
    <t>PLRPLT_BASE</t>
  </si>
  <si>
    <t>PLRPLT_SPOKES</t>
  </si>
  <si>
    <t>NIntervals</t>
  </si>
  <si>
    <t>Value</t>
  </si>
  <si>
    <t>MinAxisValue</t>
  </si>
  <si>
    <t>MaxAxisValue</t>
  </si>
  <si>
    <t>Radius</t>
  </si>
  <si>
    <t>StartAngle</t>
  </si>
  <si>
    <t>Radians</t>
  </si>
  <si>
    <t>ReverseAxis</t>
  </si>
  <si>
    <t>Display Spokes</t>
  </si>
  <si>
    <t>Display Spoke Labels</t>
  </si>
  <si>
    <t>Display Gridlines</t>
  </si>
  <si>
    <t>Display Data Lines</t>
  </si>
  <si>
    <t>Display Data Markers</t>
  </si>
  <si>
    <t>Display Legend</t>
  </si>
  <si>
    <t>Display Axis</t>
  </si>
  <si>
    <t>MinDataValue</t>
  </si>
  <si>
    <t>MaxDataValue</t>
  </si>
  <si>
    <t>DataRange</t>
  </si>
  <si>
    <t>DataChanged</t>
  </si>
  <si>
    <t>='Example1'!$A$1:$B$39</t>
  </si>
  <si>
    <t>='Example2'!$A$1:$B$39</t>
  </si>
  <si>
    <t>='Example3'!$A$1:$B$362</t>
  </si>
  <si>
    <t>='Example4'!$A$1:$B$39</t>
  </si>
  <si>
    <t>='Example6'!$A$1:$B$182</t>
  </si>
  <si>
    <t>='Example7'!$A$1:$C$362</t>
  </si>
  <si>
    <t>='Example8'!$A$1:$B$39</t>
  </si>
  <si>
    <t>='Example9'!$A$1:$B$362</t>
  </si>
  <si>
    <t>='Example10'!$A$1:$B$21</t>
  </si>
  <si>
    <t>Directions</t>
  </si>
  <si>
    <t>Axis is reverse order</t>
  </si>
  <si>
    <t>Offset Start Angle</t>
  </si>
  <si>
    <t>Default Chart</t>
  </si>
  <si>
    <t>Alternative Spoke Angles</t>
  </si>
  <si>
    <t>Plot Clockwise</t>
  </si>
  <si>
    <t>Gaps in Data</t>
  </si>
  <si>
    <t>='Example5'!$A$1:$B$72</t>
  </si>
  <si>
    <t>No Interval Labels, Data Markers only</t>
  </si>
  <si>
    <t>Negative Data</t>
  </si>
  <si>
    <t>Data1</t>
  </si>
  <si>
    <t>Data2</t>
  </si>
  <si>
    <t>LegendPosition</t>
  </si>
  <si>
    <t>AutoAngles</t>
  </si>
  <si>
    <t>AutoAngleStart</t>
  </si>
  <si>
    <t>AutoAngleEnd</t>
  </si>
  <si>
    <t>='Example11'!$A$1:$C$39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</si>
</sst>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°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4" borderId="1" applyNumberFormat="0" applyFon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2" fillId="4" borderId="1" xfId="1" applyFont="1"/>
    <xf numFmtId="0" fontId="2" fillId="4" borderId="2" xfId="1" applyFont="1" applyBorder="1"/>
    <xf numFmtId="0" fontId="1" fillId="6" borderId="3" xfId="3" applyBorder="1"/>
    <xf numFmtId="0" fontId="1" fillId="6" borderId="4" xfId="3" applyBorder="1"/>
    <xf numFmtId="0" fontId="1" fillId="5" borderId="3" xfId="2" applyBorder="1"/>
    <xf numFmtId="0" fontId="1" fillId="5" borderId="4" xfId="2" applyBorder="1"/>
    <xf numFmtId="0" fontId="1" fillId="5" borderId="5" xfId="2" applyBorder="1"/>
    <xf numFmtId="0" fontId="1" fillId="6" borderId="6" xfId="3" applyBorder="1"/>
    <xf numFmtId="0" fontId="1" fillId="6" borderId="0" xfId="3" applyBorder="1"/>
    <xf numFmtId="164" fontId="1" fillId="6" borderId="0" xfId="3" applyNumberFormat="1" applyBorder="1"/>
    <xf numFmtId="0" fontId="1" fillId="5" borderId="6" xfId="2" applyBorder="1"/>
    <xf numFmtId="0" fontId="1" fillId="5" borderId="0" xfId="2" applyBorder="1"/>
    <xf numFmtId="0" fontId="1" fillId="5" borderId="0" xfId="2" applyNumberFormat="1" applyBorder="1"/>
    <xf numFmtId="0" fontId="1" fillId="5" borderId="7" xfId="2" applyBorder="1"/>
    <xf numFmtId="49" fontId="2" fillId="4" borderId="2" xfId="1" applyNumberFormat="1" applyFont="1" applyBorder="1"/>
    <xf numFmtId="0" fontId="1" fillId="6" borderId="8" xfId="3" applyBorder="1"/>
    <xf numFmtId="0" fontId="1" fillId="6" borderId="9" xfId="3" applyBorder="1"/>
    <xf numFmtId="164" fontId="1" fillId="6" borderId="9" xfId="3" applyNumberFormat="1" applyBorder="1"/>
    <xf numFmtId="164" fontId="0" fillId="0" borderId="0" xfId="0" applyNumberFormat="1"/>
    <xf numFmtId="0" fontId="1" fillId="5" borderId="8" xfId="2" applyBorder="1"/>
    <xf numFmtId="0" fontId="1" fillId="5" borderId="9" xfId="2" applyBorder="1"/>
    <xf numFmtId="0" fontId="1" fillId="5" borderId="9" xfId="2" applyNumberFormat="1" applyBorder="1"/>
    <xf numFmtId="0" fontId="1" fillId="5" borderId="10" xfId="2" applyBorder="1"/>
    <xf numFmtId="49" fontId="2" fillId="4" borderId="2" xfId="1" quotePrefix="1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4">
    <cellStyle name="40% - Accent1" xfId="2" builtinId="31"/>
    <cellStyle name="40% - Accent3" xfId="3" builtinId="39"/>
    <cellStyle name="Normal" xfId="0" builtinId="0"/>
    <cellStyle name="Note" xfId="1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Example1!$I$3:$I$74</c:f>
              <c:strCache>
                <c:ptCount val="67"/>
                <c:pt idx="0">
                  <c:v>0°</c:v>
                </c:pt>
                <c:pt idx="6">
                  <c:v>330°</c:v>
                </c:pt>
                <c:pt idx="12">
                  <c:v>300°</c:v>
                </c:pt>
                <c:pt idx="18">
                  <c:v>270°</c:v>
                </c:pt>
                <c:pt idx="24">
                  <c:v>240°</c:v>
                </c:pt>
                <c:pt idx="30">
                  <c:v>210°</c:v>
                </c:pt>
                <c:pt idx="36">
                  <c:v>180°</c:v>
                </c:pt>
                <c:pt idx="42">
                  <c:v>150°</c:v>
                </c:pt>
                <c:pt idx="48">
                  <c:v>120°</c:v>
                </c:pt>
                <c:pt idx="54">
                  <c:v>90°</c:v>
                </c:pt>
                <c:pt idx="60">
                  <c:v>60°</c:v>
                </c:pt>
                <c:pt idx="66">
                  <c:v>30°</c:v>
                </c:pt>
              </c:strCache>
            </c:strRef>
          </c:cat>
          <c:val>
            <c:numRef>
              <c:f>Example1!$J$3:$J$74</c:f>
              <c:numCache>
                <c:formatCode>General</c:formatCode>
                <c:ptCount val="72"/>
                <c:pt idx="0">
                  <c:v>0</c:v>
                </c:pt>
                <c:pt idx="1">
                  <c:v>70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992768"/>
        <c:axId val="253987840"/>
      </c:radarChart>
      <c:scatterChart>
        <c:scatterStyle val="smoothMarker"/>
        <c:varyColors val="0"/>
        <c:ser>
          <c:idx val="2"/>
          <c:order val="2"/>
          <c:tx>
            <c:strRef>
              <c:f>Example1!$W$2</c:f>
              <c:strCache>
                <c:ptCount val="1"/>
                <c:pt idx="0">
                  <c:v>Default Chart</c:v>
                </c:pt>
              </c:strCache>
            </c:strRef>
          </c:tx>
          <c:marker>
            <c:symbol val="none"/>
          </c:marker>
          <c:xVal>
            <c:numRef>
              <c:f>Example1!$V$3:$V$40</c:f>
              <c:numCache>
                <c:formatCode>General</c:formatCode>
                <c:ptCount val="38"/>
                <c:pt idx="0">
                  <c:v>0</c:v>
                </c:pt>
                <c:pt idx="1">
                  <c:v>-0.68404028665133743</c:v>
                </c:pt>
                <c:pt idx="2">
                  <c:v>-2.5711504387461575</c:v>
                </c:pt>
                <c:pt idx="3">
                  <c:v>-5.196152422706632</c:v>
                </c:pt>
                <c:pt idx="4">
                  <c:v>-7.8784620240976642</c:v>
                </c:pt>
                <c:pt idx="5">
                  <c:v>-9.8480775301220795</c:v>
                </c:pt>
                <c:pt idx="6">
                  <c:v>-10.392304845413264</c:v>
                </c:pt>
                <c:pt idx="7">
                  <c:v>-8.3562389259250125</c:v>
                </c:pt>
                <c:pt idx="8">
                  <c:v>-4.7882820065593599</c:v>
                </c:pt>
                <c:pt idx="9">
                  <c:v>-2.940356291780688E-15</c:v>
                </c:pt>
                <c:pt idx="10">
                  <c:v>6.1563625798620416</c:v>
                </c:pt>
                <c:pt idx="11">
                  <c:v>12.855752193730785</c:v>
                </c:pt>
                <c:pt idx="12">
                  <c:v>19.052558883257646</c:v>
                </c:pt>
                <c:pt idx="13">
                  <c:v>23.635386072292992</c:v>
                </c:pt>
                <c:pt idx="14">
                  <c:v>25.605001578317413</c:v>
                </c:pt>
                <c:pt idx="15">
                  <c:v>24.248711305964282</c:v>
                </c:pt>
                <c:pt idx="16">
                  <c:v>19.283628290596187</c:v>
                </c:pt>
                <c:pt idx="17">
                  <c:v>10.944644586421397</c:v>
                </c:pt>
                <c:pt idx="18">
                  <c:v>1.041376186672327E-14</c:v>
                </c:pt>
                <c:pt idx="19">
                  <c:v>2.082752373344654E-15</c:v>
                </c:pt>
                <c:pt idx="20">
                  <c:v>-12.312725159724074</c:v>
                </c:pt>
                <c:pt idx="21">
                  <c:v>-24.425929168088494</c:v>
                </c:pt>
                <c:pt idx="22">
                  <c:v>-34.641016151377549</c:v>
                </c:pt>
                <c:pt idx="23">
                  <c:v>-41.361925626512736</c:v>
                </c:pt>
                <c:pt idx="24">
                  <c:v>-43.331541132537154</c:v>
                </c:pt>
                <c:pt idx="25">
                  <c:v>-39.837168574084174</c:v>
                </c:pt>
                <c:pt idx="26">
                  <c:v>-30.853805264953895</c:v>
                </c:pt>
                <c:pt idx="27">
                  <c:v>-17.101007166283427</c:v>
                </c:pt>
                <c:pt idx="28">
                  <c:v>-9.5561579482872361E-15</c:v>
                </c:pt>
                <c:pt idx="29">
                  <c:v>18.469087739586126</c:v>
                </c:pt>
                <c:pt idx="30">
                  <c:v>35.996106142446195</c:v>
                </c:pt>
                <c:pt idx="31">
                  <c:v>50.229473419497424</c:v>
                </c:pt>
                <c:pt idx="32">
                  <c:v>59.088465180732484</c:v>
                </c:pt>
                <c:pt idx="33">
                  <c:v>61.058080686756902</c:v>
                </c:pt>
                <c:pt idx="34">
                  <c:v>55.42562584220407</c:v>
                </c:pt>
                <c:pt idx="35">
                  <c:v>42.423982239311613</c:v>
                </c:pt>
                <c:pt idx="36">
                  <c:v>23.257369746145468</c:v>
                </c:pt>
                <c:pt idx="37">
                  <c:v>2.144009796090085E-14</c:v>
                </c:pt>
              </c:numCache>
            </c:numRef>
          </c:xVal>
          <c:yVal>
            <c:numRef>
              <c:f>Example1!$W$3:$W$40</c:f>
              <c:numCache>
                <c:formatCode>General</c:formatCode>
                <c:ptCount val="38"/>
                <c:pt idx="0">
                  <c:v>0</c:v>
                </c:pt>
                <c:pt idx="1">
                  <c:v>1.8793852415718169</c:v>
                </c:pt>
                <c:pt idx="2">
                  <c:v>3.0641777724759121</c:v>
                </c:pt>
                <c:pt idx="3">
                  <c:v>2.9999999999999996</c:v>
                </c:pt>
                <c:pt idx="4">
                  <c:v>1.3891854213354422</c:v>
                </c:pt>
                <c:pt idx="5">
                  <c:v>-1.7364817766693048</c:v>
                </c:pt>
                <c:pt idx="6">
                  <c:v>-6.0000000000000018</c:v>
                </c:pt>
                <c:pt idx="7">
                  <c:v>-9.9585777605467136</c:v>
                </c:pt>
                <c:pt idx="8">
                  <c:v>-13.155696691002717</c:v>
                </c:pt>
                <c:pt idx="9">
                  <c:v>-16</c:v>
                </c:pt>
                <c:pt idx="10">
                  <c:v>-16.914467174146349</c:v>
                </c:pt>
                <c:pt idx="11">
                  <c:v>-15.320888862379562</c:v>
                </c:pt>
                <c:pt idx="12">
                  <c:v>-11.000000000000011</c:v>
                </c:pt>
                <c:pt idx="13">
                  <c:v>-4.1675562640063291</c:v>
                </c:pt>
                <c:pt idx="14">
                  <c:v>4.5148526193401777</c:v>
                </c:pt>
                <c:pt idx="15">
                  <c:v>14</c:v>
                </c:pt>
                <c:pt idx="16">
                  <c:v>22.981333293569335</c:v>
                </c:pt>
                <c:pt idx="17">
                  <c:v>30.07016386514907</c:v>
                </c:pt>
                <c:pt idx="18">
                  <c:v>34</c:v>
                </c:pt>
                <c:pt idx="19">
                  <c:v>34</c:v>
                </c:pt>
                <c:pt idx="20">
                  <c:v>33.828934348292705</c:v>
                </c:pt>
                <c:pt idx="21">
                  <c:v>29.109688838521166</c:v>
                </c:pt>
                <c:pt idx="22">
                  <c:v>19.999999999999996</c:v>
                </c:pt>
                <c:pt idx="23">
                  <c:v>7.2932234620110714</c:v>
                </c:pt>
                <c:pt idx="24">
                  <c:v>-7.6405198173449405</c:v>
                </c:pt>
                <c:pt idx="25">
                  <c:v>-23.000000000000004</c:v>
                </c:pt>
                <c:pt idx="26">
                  <c:v>-36.770133269710939</c:v>
                </c:pt>
                <c:pt idx="27">
                  <c:v>-46.984631039295422</c:v>
                </c:pt>
                <c:pt idx="28">
                  <c:v>-52</c:v>
                </c:pt>
                <c:pt idx="29">
                  <c:v>-50.743401522439051</c:v>
                </c:pt>
                <c:pt idx="30">
                  <c:v>-42.898488814662777</c:v>
                </c:pt>
                <c:pt idx="31">
                  <c:v>-29.000000000000025</c:v>
                </c:pt>
                <c:pt idx="32">
                  <c:v>-10.418890660015823</c:v>
                </c:pt>
                <c:pt idx="33">
                  <c:v>10.766187015349654</c:v>
                </c:pt>
                <c:pt idx="34">
                  <c:v>32</c:v>
                </c:pt>
                <c:pt idx="35">
                  <c:v>50.558933245852536</c:v>
                </c:pt>
                <c:pt idx="36">
                  <c:v>63.899098213441775</c:v>
                </c:pt>
                <c:pt idx="37">
                  <c:v>70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913344"/>
        <c:axId val="253985152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Example1!$O$3:$O$109</c:f>
              <c:numCache>
                <c:formatCode>General</c:formatCode>
                <c:ptCount val="107"/>
                <c:pt idx="0">
                  <c:v>2.144009796090085E-14</c:v>
                </c:pt>
                <c:pt idx="1">
                  <c:v>-2.144009796090085E-14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-34.999999999999986</c:v>
                </c:pt>
                <c:pt idx="19">
                  <c:v>34.999999999999986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-60.621778264910709</c:v>
                </c:pt>
                <c:pt idx="37">
                  <c:v>60.621778264910709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-70</c:v>
                </c:pt>
                <c:pt idx="55">
                  <c:v>70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-60.621778264910702</c:v>
                </c:pt>
                <c:pt idx="73">
                  <c:v>60.621778264910702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-35.000000000000028</c:v>
                </c:pt>
                <c:pt idx="91">
                  <c:v>35.000000000000028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Example1!$P$3:$P$109</c:f>
              <c:numCache>
                <c:formatCode>General</c:formatCode>
                <c:ptCount val="107"/>
                <c:pt idx="0">
                  <c:v>70</c:v>
                </c:pt>
                <c:pt idx="1">
                  <c:v>-70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60.621778264910709</c:v>
                </c:pt>
                <c:pt idx="19">
                  <c:v>-60.621778264910709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34.999999999999993</c:v>
                </c:pt>
                <c:pt idx="37">
                  <c:v>-34.999999999999993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8.5760391843603401E-15</c:v>
                </c:pt>
                <c:pt idx="55">
                  <c:v>-8.5760391843603401E-15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-35.000000000000007</c:v>
                </c:pt>
                <c:pt idx="73">
                  <c:v>35.000000000000007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-60.621778264910688</c:v>
                </c:pt>
                <c:pt idx="91">
                  <c:v>60.621778264910688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913344"/>
        <c:axId val="253985152"/>
      </c:scatterChart>
      <c:valAx>
        <c:axId val="253913344"/>
        <c:scaling>
          <c:orientation val="minMax"/>
          <c:max val="70"/>
          <c:min val="-7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53985152"/>
        <c:crosses val="autoZero"/>
        <c:crossBetween val="midCat"/>
      </c:valAx>
      <c:valAx>
        <c:axId val="253985152"/>
        <c:scaling>
          <c:orientation val="minMax"/>
          <c:max val="70"/>
          <c:min val="-7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53913344"/>
        <c:crosses val="autoZero"/>
        <c:crossBetween val="midCat"/>
      </c:valAx>
      <c:valAx>
        <c:axId val="25398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56992768"/>
        <c:crosses val="max"/>
        <c:crossBetween val="between"/>
      </c:valAx>
      <c:catAx>
        <c:axId val="25699276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5398784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Example10!$I$3:$I$74</c:f>
              <c:strCache>
                <c:ptCount val="67"/>
                <c:pt idx="0">
                  <c:v>0°</c:v>
                </c:pt>
                <c:pt idx="6">
                  <c:v>330°</c:v>
                </c:pt>
                <c:pt idx="12">
                  <c:v>300°</c:v>
                </c:pt>
                <c:pt idx="18">
                  <c:v>270°</c:v>
                </c:pt>
                <c:pt idx="24">
                  <c:v>240°</c:v>
                </c:pt>
                <c:pt idx="30">
                  <c:v>210°</c:v>
                </c:pt>
                <c:pt idx="36">
                  <c:v>180°</c:v>
                </c:pt>
                <c:pt idx="42">
                  <c:v>150°</c:v>
                </c:pt>
                <c:pt idx="48">
                  <c:v>120°</c:v>
                </c:pt>
                <c:pt idx="54">
                  <c:v>90°</c:v>
                </c:pt>
                <c:pt idx="60">
                  <c:v>60°</c:v>
                </c:pt>
                <c:pt idx="66">
                  <c:v>30°</c:v>
                </c:pt>
              </c:strCache>
            </c:strRef>
          </c:cat>
          <c:val>
            <c:numRef>
              <c:f>Example10!$J$3:$J$74</c:f>
              <c:numCache>
                <c:formatCode>General</c:formatCode>
                <c:ptCount val="72"/>
                <c:pt idx="0">
                  <c:v>0</c:v>
                </c:pt>
                <c:pt idx="1">
                  <c:v>10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53344"/>
        <c:axId val="286151808"/>
      </c:radarChart>
      <c:scatterChart>
        <c:scatterStyle val="smoothMarker"/>
        <c:varyColors val="0"/>
        <c:ser>
          <c:idx val="2"/>
          <c:order val="2"/>
          <c:tx>
            <c:strRef>
              <c:f>Example10!$W$2</c:f>
              <c:strCache>
                <c:ptCount val="1"/>
                <c:pt idx="0">
                  <c:v>Directions</c:v>
                </c:pt>
              </c:strCache>
            </c:strRef>
          </c:tx>
          <c:spPr>
            <a:ln>
              <a:tailEnd type="triangle" w="lg" len="med"/>
            </a:ln>
          </c:spPr>
          <c:marker>
            <c:symbol val="none"/>
          </c:marker>
          <c:xVal>
            <c:numRef>
              <c:f>Example10!$V$3:$V$22</c:f>
              <c:numCache>
                <c:formatCode>General</c:formatCode>
                <c:ptCount val="20"/>
                <c:pt idx="0">
                  <c:v>-1.267854785222098</c:v>
                </c:pt>
                <c:pt idx="1">
                  <c:v>-3.3809460939255946</c:v>
                </c:pt>
                <c:pt idx="3">
                  <c:v>-4.2426406871192848</c:v>
                </c:pt>
                <c:pt idx="4">
                  <c:v>-6.3639610306789276</c:v>
                </c:pt>
                <c:pt idx="6">
                  <c:v>-8.8632697771098723</c:v>
                </c:pt>
                <c:pt idx="7">
                  <c:v>-4.9240387650610398</c:v>
                </c:pt>
                <c:pt idx="9">
                  <c:v>-4.5962666587138683</c:v>
                </c:pt>
                <c:pt idx="10">
                  <c:v>2.7361611466053519</c:v>
                </c:pt>
                <c:pt idx="12">
                  <c:v>-2.5711504387461579</c:v>
                </c:pt>
                <c:pt idx="13">
                  <c:v>2.7361611466053493</c:v>
                </c:pt>
                <c:pt idx="15">
                  <c:v>1.7101007166283448</c:v>
                </c:pt>
                <c:pt idx="16">
                  <c:v>8.6602540378443855</c:v>
                </c:pt>
                <c:pt idx="18">
                  <c:v>6.0621778264910704</c:v>
                </c:pt>
                <c:pt idx="19">
                  <c:v>0.68404028665133798</c:v>
                </c:pt>
              </c:numCache>
            </c:numRef>
          </c:xVal>
          <c:yVal>
            <c:numRef>
              <c:f>Example10!$W$3:$W$22</c:f>
              <c:numCache>
                <c:formatCode>General</c:formatCode>
                <c:ptCount val="20"/>
                <c:pt idx="0">
                  <c:v>2.7189233611099501</c:v>
                </c:pt>
                <c:pt idx="1">
                  <c:v>7.2504622962932004</c:v>
                </c:pt>
                <c:pt idx="3">
                  <c:v>4.2426406871192857</c:v>
                </c:pt>
                <c:pt idx="4">
                  <c:v>6.3639610306789285</c:v>
                </c:pt>
                <c:pt idx="6">
                  <c:v>-1.5628335990023743</c:v>
                </c:pt>
                <c:pt idx="7">
                  <c:v>-0.86824088833465241</c:v>
                </c:pt>
                <c:pt idx="9">
                  <c:v>-3.8567256581192355</c:v>
                </c:pt>
                <c:pt idx="10">
                  <c:v>-7.5175409662872665</c:v>
                </c:pt>
                <c:pt idx="12">
                  <c:v>-3.0641777724759116</c:v>
                </c:pt>
                <c:pt idx="13">
                  <c:v>7.5175409662872674</c:v>
                </c:pt>
                <c:pt idx="15">
                  <c:v>-4.6984631039295417</c:v>
                </c:pt>
                <c:pt idx="16">
                  <c:v>5</c:v>
                </c:pt>
                <c:pt idx="18">
                  <c:v>3.5</c:v>
                </c:pt>
                <c:pt idx="19">
                  <c:v>-1.8793852415718166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40288"/>
        <c:axId val="286141824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Example10!$O$3:$O$109</c:f>
              <c:numCache>
                <c:formatCode>General</c:formatCode>
                <c:ptCount val="107"/>
                <c:pt idx="0">
                  <c:v>3.06287113727155E-15</c:v>
                </c:pt>
                <c:pt idx="1">
                  <c:v>-3.06287113727155E-15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-4.9999999999999982</c:v>
                </c:pt>
                <c:pt idx="19">
                  <c:v>4.9999999999999982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-8.6602540378443873</c:v>
                </c:pt>
                <c:pt idx="37">
                  <c:v>8.6602540378443873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-10</c:v>
                </c:pt>
                <c:pt idx="55">
                  <c:v>10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-8.6602540378443855</c:v>
                </c:pt>
                <c:pt idx="73">
                  <c:v>8.6602540378443855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-5.0000000000000044</c:v>
                </c:pt>
                <c:pt idx="91">
                  <c:v>5.0000000000000044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Example10!$P$3:$P$109</c:f>
              <c:numCache>
                <c:formatCode>General</c:formatCode>
                <c:ptCount val="107"/>
                <c:pt idx="0">
                  <c:v>10</c:v>
                </c:pt>
                <c:pt idx="1">
                  <c:v>-10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8.6602540378443873</c:v>
                </c:pt>
                <c:pt idx="19">
                  <c:v>-8.6602540378443873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4.9999999999999991</c:v>
                </c:pt>
                <c:pt idx="37">
                  <c:v>-4.9999999999999991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1.22514845490862E-15</c:v>
                </c:pt>
                <c:pt idx="55">
                  <c:v>-1.22514845490862E-15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-5.0000000000000009</c:v>
                </c:pt>
                <c:pt idx="73">
                  <c:v>5.0000000000000009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-8.6602540378443837</c:v>
                </c:pt>
                <c:pt idx="91">
                  <c:v>8.6602540378443837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40288"/>
        <c:axId val="286141824"/>
      </c:scatterChart>
      <c:valAx>
        <c:axId val="286140288"/>
        <c:scaling>
          <c:orientation val="minMax"/>
          <c:max val="10"/>
          <c:min val="-1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6141824"/>
        <c:crosses val="autoZero"/>
        <c:crossBetween val="midCat"/>
      </c:valAx>
      <c:valAx>
        <c:axId val="286141824"/>
        <c:scaling>
          <c:orientation val="minMax"/>
          <c:max val="10"/>
          <c:min val="-1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6140288"/>
        <c:crosses val="autoZero"/>
        <c:crossBetween val="midCat"/>
      </c:valAx>
      <c:valAx>
        <c:axId val="28615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6153344"/>
        <c:crosses val="max"/>
        <c:crossBetween val="between"/>
      </c:valAx>
      <c:catAx>
        <c:axId val="28615334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6151808"/>
        <c:crosses val="max"/>
        <c:auto val="1"/>
        <c:lblAlgn val="ctr"/>
        <c:lblOffset val="100"/>
        <c:noMultiLvlLbl val="0"/>
      </c:catAx>
    </c:plotArea>
    <c:legend>
      <c:legendPos val="tr"/>
      <c:legendEntry>
        <c:idx val="0"/>
        <c:delete val="1"/>
      </c:legendEntry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Example11!$J$3:$J$74</c:f>
              <c:strCache>
                <c:ptCount val="67"/>
                <c:pt idx="0">
                  <c:v>0°</c:v>
                </c:pt>
                <c:pt idx="6">
                  <c:v>30°</c:v>
                </c:pt>
                <c:pt idx="12">
                  <c:v>60°</c:v>
                </c:pt>
                <c:pt idx="18">
                  <c:v>90°</c:v>
                </c:pt>
                <c:pt idx="24">
                  <c:v>120°</c:v>
                </c:pt>
                <c:pt idx="30">
                  <c:v>150°</c:v>
                </c:pt>
                <c:pt idx="36">
                  <c:v>180°</c:v>
                </c:pt>
                <c:pt idx="42">
                  <c:v>210°</c:v>
                </c:pt>
                <c:pt idx="48">
                  <c:v>240°</c:v>
                </c:pt>
                <c:pt idx="54">
                  <c:v>270°</c:v>
                </c:pt>
                <c:pt idx="60">
                  <c:v>300°</c:v>
                </c:pt>
                <c:pt idx="66">
                  <c:v>330°</c:v>
                </c:pt>
              </c:strCache>
            </c:strRef>
          </c:cat>
          <c:val>
            <c:numRef>
              <c:f>Example11!$K$3:$K$74</c:f>
              <c:numCache>
                <c:formatCode>General</c:formatCode>
                <c:ptCount val="72"/>
                <c:pt idx="0">
                  <c:v>0</c:v>
                </c:pt>
                <c:pt idx="1">
                  <c:v>5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214016"/>
        <c:axId val="285565696"/>
      </c:radarChart>
      <c:scatterChart>
        <c:scatterStyle val="smoothMarker"/>
        <c:varyColors val="0"/>
        <c:ser>
          <c:idx val="2"/>
          <c:order val="2"/>
          <c:tx>
            <c:strRef>
              <c:f>Example11!$X$2</c:f>
              <c:strCache>
                <c:ptCount val="1"/>
                <c:pt idx="0">
                  <c:v>Data1</c:v>
                </c:pt>
              </c:strCache>
            </c:strRef>
          </c:tx>
          <c:xVal>
            <c:numRef>
              <c:f>Example11!$W$3:$W$40</c:f>
              <c:numCache>
                <c:formatCode>General</c:formatCode>
                <c:ptCount val="38"/>
                <c:pt idx="0">
                  <c:v>6.1257422745431001E-17</c:v>
                </c:pt>
                <c:pt idx="1">
                  <c:v>1.5000000000000004</c:v>
                </c:pt>
                <c:pt idx="2">
                  <c:v>0.86602540378443871</c:v>
                </c:pt>
                <c:pt idx="3">
                  <c:v>3</c:v>
                </c:pt>
                <c:pt idx="4">
                  <c:v>0.86602540378443871</c:v>
                </c:pt>
                <c:pt idx="5">
                  <c:v>1.5000000000000004</c:v>
                </c:pt>
                <c:pt idx="6">
                  <c:v>6.1257422745431001E-17</c:v>
                </c:pt>
                <c:pt idx="7">
                  <c:v>-1.4999999999999993</c:v>
                </c:pt>
                <c:pt idx="8">
                  <c:v>-0.86602540378443871</c:v>
                </c:pt>
                <c:pt idx="9">
                  <c:v>-3</c:v>
                </c:pt>
                <c:pt idx="10">
                  <c:v>-0.8660254037844386</c:v>
                </c:pt>
                <c:pt idx="11">
                  <c:v>-1.5000000000000013</c:v>
                </c:pt>
                <c:pt idx="12">
                  <c:v>-1.83772268236293E-16</c:v>
                </c:pt>
              </c:numCache>
            </c:numRef>
          </c:xVal>
          <c:yVal>
            <c:numRef>
              <c:f>Example11!$X$3:$X$40</c:f>
              <c:numCache>
                <c:formatCode>General</c:formatCode>
                <c:ptCount val="38"/>
                <c:pt idx="0">
                  <c:v>1</c:v>
                </c:pt>
                <c:pt idx="1">
                  <c:v>2.598076211353316</c:v>
                </c:pt>
                <c:pt idx="2">
                  <c:v>0.49999999999999994</c:v>
                </c:pt>
                <c:pt idx="3">
                  <c:v>0</c:v>
                </c:pt>
                <c:pt idx="4">
                  <c:v>-0.49999999999999994</c:v>
                </c:pt>
                <c:pt idx="5">
                  <c:v>-2.598076211353316</c:v>
                </c:pt>
                <c:pt idx="6">
                  <c:v>-1</c:v>
                </c:pt>
                <c:pt idx="7">
                  <c:v>-2.598076211353316</c:v>
                </c:pt>
                <c:pt idx="8">
                  <c:v>-0.49999999999999994</c:v>
                </c:pt>
                <c:pt idx="9">
                  <c:v>-3.67544536472586E-16</c:v>
                </c:pt>
                <c:pt idx="10">
                  <c:v>0.50000000000000011</c:v>
                </c:pt>
                <c:pt idx="11">
                  <c:v>2.5980762113533151</c:v>
                </c:pt>
                <c:pt idx="12">
                  <c:v>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Example11!$AE$2</c:f>
              <c:strCache>
                <c:ptCount val="1"/>
                <c:pt idx="0">
                  <c:v>Data2</c:v>
                </c:pt>
              </c:strCache>
            </c:strRef>
          </c:tx>
          <c:xVal>
            <c:numRef>
              <c:f>Example11!$AD$3:$AD$40</c:f>
              <c:numCache>
                <c:formatCode>General</c:formatCode>
                <c:ptCount val="38"/>
                <c:pt idx="13">
                  <c:v>3.06287113727155E-16</c:v>
                </c:pt>
                <c:pt idx="14">
                  <c:v>1.2423314164920995</c:v>
                </c:pt>
                <c:pt idx="15">
                  <c:v>2.3000000000000003</c:v>
                </c:pt>
                <c:pt idx="16">
                  <c:v>3.1112698372208096</c:v>
                </c:pt>
                <c:pt idx="17">
                  <c:v>3.6373066958946425</c:v>
                </c:pt>
                <c:pt idx="18">
                  <c:v>3.8637033051562732</c:v>
                </c:pt>
                <c:pt idx="19">
                  <c:v>3.8</c:v>
                </c:pt>
                <c:pt idx="20">
                  <c:v>3.4773329746406461</c:v>
                </c:pt>
                <c:pt idx="21">
                  <c:v>2.9444863728670914</c:v>
                </c:pt>
                <c:pt idx="22">
                  <c:v>2.2627416997969525</c:v>
                </c:pt>
                <c:pt idx="23">
                  <c:v>1.5000000000000004</c:v>
                </c:pt>
                <c:pt idx="24">
                  <c:v>0.72469332628705807</c:v>
                </c:pt>
                <c:pt idx="25">
                  <c:v>1.592692991381206E-16</c:v>
                </c:pt>
                <c:pt idx="26">
                  <c:v>-0.62116570824605</c:v>
                </c:pt>
                <c:pt idx="27">
                  <c:v>-1.0999999999999996</c:v>
                </c:pt>
                <c:pt idx="28">
                  <c:v>-1.4142135623730949</c:v>
                </c:pt>
                <c:pt idx="29">
                  <c:v>-1.5588457268119897</c:v>
                </c:pt>
                <c:pt idx="30">
                  <c:v>-1.5454813220625092</c:v>
                </c:pt>
                <c:pt idx="31">
                  <c:v>-1.4</c:v>
                </c:pt>
                <c:pt idx="32">
                  <c:v>-1.159110991546882</c:v>
                </c:pt>
                <c:pt idx="33">
                  <c:v>-0.8660254037844386</c:v>
                </c:pt>
                <c:pt idx="34">
                  <c:v>-0.56568542494923812</c:v>
                </c:pt>
                <c:pt idx="35">
                  <c:v>-0.30000000000000027</c:v>
                </c:pt>
                <c:pt idx="36">
                  <c:v>-0.10352761804100825</c:v>
                </c:pt>
                <c:pt idx="37">
                  <c:v>-3.67544536472586E-17</c:v>
                </c:pt>
              </c:numCache>
            </c:numRef>
          </c:xVal>
          <c:yVal>
            <c:numRef>
              <c:f>Example11!$AE$3:$AE$40</c:f>
              <c:numCache>
                <c:formatCode>General</c:formatCode>
                <c:ptCount val="38"/>
                <c:pt idx="13">
                  <c:v>5</c:v>
                </c:pt>
                <c:pt idx="14">
                  <c:v>4.6364439661875281</c:v>
                </c:pt>
                <c:pt idx="15">
                  <c:v>3.9837168574084174</c:v>
                </c:pt>
                <c:pt idx="16">
                  <c:v>3.1112698372208092</c:v>
                </c:pt>
                <c:pt idx="17">
                  <c:v>2.0999999999999996</c:v>
                </c:pt>
                <c:pt idx="18">
                  <c:v>1.035276180410083</c:v>
                </c:pt>
                <c:pt idx="19">
                  <c:v>0</c:v>
                </c:pt>
                <c:pt idx="20">
                  <c:v>-0.93174856236907466</c:v>
                </c:pt>
                <c:pt idx="21">
                  <c:v>-1.6999999999999997</c:v>
                </c:pt>
                <c:pt idx="22">
                  <c:v>-2.2627416997969521</c:v>
                </c:pt>
                <c:pt idx="23">
                  <c:v>-2.598076211353316</c:v>
                </c:pt>
                <c:pt idx="24">
                  <c:v>-2.7045923136093912</c:v>
                </c:pt>
                <c:pt idx="25">
                  <c:v>-2.6</c:v>
                </c:pt>
                <c:pt idx="26">
                  <c:v>-2.318221983093764</c:v>
                </c:pt>
                <c:pt idx="27">
                  <c:v>-1.9052558883257653</c:v>
                </c:pt>
                <c:pt idx="28">
                  <c:v>-1.4142135623730951</c:v>
                </c:pt>
                <c:pt idx="29">
                  <c:v>-0.89999999999999991</c:v>
                </c:pt>
                <c:pt idx="30">
                  <c:v>-0.41411047216403363</c:v>
                </c:pt>
                <c:pt idx="31">
                  <c:v>-1.715207836872068E-16</c:v>
                </c:pt>
                <c:pt idx="32">
                  <c:v>0.31058285412302494</c:v>
                </c:pt>
                <c:pt idx="33">
                  <c:v>0.50000000000000011</c:v>
                </c:pt>
                <c:pt idx="34">
                  <c:v>0.56568542494923801</c:v>
                </c:pt>
                <c:pt idx="35">
                  <c:v>0.51961524227066302</c:v>
                </c:pt>
                <c:pt idx="36">
                  <c:v>0.38637033051562736</c:v>
                </c:pt>
                <c:pt idx="37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166336"/>
        <c:axId val="286035328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Example11!$P$3:$P$109</c:f>
              <c:numCache>
                <c:formatCode>General</c:formatCode>
                <c:ptCount val="107"/>
                <c:pt idx="0">
                  <c:v>3.06287113727155E-16</c:v>
                </c:pt>
                <c:pt idx="1">
                  <c:v>-3.06287113727155E-16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2.5000000000000004</c:v>
                </c:pt>
                <c:pt idx="19">
                  <c:v>-2.5000000000000004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4.3301270189221936</c:v>
                </c:pt>
                <c:pt idx="37">
                  <c:v>-4.3301270189221936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5</c:v>
                </c:pt>
                <c:pt idx="55">
                  <c:v>-5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4.3301270189221936</c:v>
                </c:pt>
                <c:pt idx="73">
                  <c:v>-4.3301270189221936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2.5000000000000004</c:v>
                </c:pt>
                <c:pt idx="91">
                  <c:v>-2.5000000000000004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Example11!$Q$3:$Q$109</c:f>
              <c:numCache>
                <c:formatCode>General</c:formatCode>
                <c:ptCount val="107"/>
                <c:pt idx="0">
                  <c:v>5</c:v>
                </c:pt>
                <c:pt idx="1">
                  <c:v>-5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4.3301270189221928</c:v>
                </c:pt>
                <c:pt idx="19">
                  <c:v>-4.3301270189221928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2.4999999999999996</c:v>
                </c:pt>
                <c:pt idx="37">
                  <c:v>-2.4999999999999996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0</c:v>
                </c:pt>
                <c:pt idx="55">
                  <c:v>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-2.4999999999999996</c:v>
                </c:pt>
                <c:pt idx="73">
                  <c:v>2.4999999999999996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-4.3301270189221928</c:v>
                </c:pt>
                <c:pt idx="91">
                  <c:v>4.3301270189221928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166336"/>
        <c:axId val="286035328"/>
      </c:scatterChart>
      <c:valAx>
        <c:axId val="299166336"/>
        <c:scaling>
          <c:orientation val="minMax"/>
          <c:max val="5"/>
          <c:min val="-5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6035328"/>
        <c:crosses val="autoZero"/>
        <c:crossBetween val="midCat"/>
      </c:valAx>
      <c:valAx>
        <c:axId val="286035328"/>
        <c:scaling>
          <c:orientation val="minMax"/>
          <c:max val="5"/>
          <c:min val="-5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99166336"/>
        <c:crosses val="autoZero"/>
        <c:crossBetween val="midCat"/>
      </c:valAx>
      <c:valAx>
        <c:axId val="28556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6214016"/>
        <c:crosses val="max"/>
        <c:crossBetween val="between"/>
      </c:valAx>
      <c:catAx>
        <c:axId val="2862140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85565696"/>
        <c:crosses val="max"/>
        <c:auto val="1"/>
        <c:lblAlgn val="ctr"/>
        <c:lblOffset val="100"/>
        <c:noMultiLvlLbl val="0"/>
      </c:catAx>
    </c:plotArea>
    <c:legend>
      <c:legendPos val="t"/>
      <c:legendEntry>
        <c:idx val="0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Example2!$I$3:$I$74</c:f>
              <c:strCache>
                <c:ptCount val="72"/>
                <c:pt idx="0">
                  <c:v> </c:v>
                </c:pt>
                <c:pt idx="1">
                  <c:v> </c:v>
                </c:pt>
                <c:pt idx="2">
                  <c:v> </c:v>
                </c:pt>
                <c:pt idx="3">
                  <c:v> </c:v>
                </c:pt>
                <c:pt idx="4">
                  <c:v> </c:v>
                </c:pt>
                <c:pt idx="5">
                  <c:v> </c:v>
                </c:pt>
                <c:pt idx="6">
                  <c:v> </c:v>
                </c:pt>
                <c:pt idx="7">
                  <c:v> </c:v>
                </c:pt>
                <c:pt idx="8">
                  <c:v> </c:v>
                </c:pt>
                <c:pt idx="9">
                  <c:v> </c:v>
                </c:pt>
                <c:pt idx="10">
                  <c:v> </c:v>
                </c:pt>
                <c:pt idx="11">
                  <c:v> </c:v>
                </c:pt>
                <c:pt idx="12">
                  <c:v> </c:v>
                </c:pt>
                <c:pt idx="13">
                  <c:v> </c:v>
                </c:pt>
                <c:pt idx="14">
                  <c:v> </c:v>
                </c:pt>
                <c:pt idx="15">
                  <c:v> </c:v>
                </c:pt>
                <c:pt idx="16">
                  <c:v> </c:v>
                </c:pt>
                <c:pt idx="17">
                  <c:v> </c:v>
                </c:pt>
                <c:pt idx="18">
                  <c:v> </c:v>
                </c:pt>
                <c:pt idx="19">
                  <c:v> </c:v>
                </c:pt>
                <c:pt idx="20">
                  <c:v> </c:v>
                </c:pt>
                <c:pt idx="21">
                  <c:v> </c:v>
                </c:pt>
                <c:pt idx="22">
                  <c:v> </c:v>
                </c:pt>
                <c:pt idx="23">
                  <c:v> </c:v>
                </c:pt>
                <c:pt idx="24">
                  <c:v> </c:v>
                </c:pt>
                <c:pt idx="25">
                  <c:v> </c:v>
                </c:pt>
                <c:pt idx="26">
                  <c:v> </c:v>
                </c:pt>
                <c:pt idx="27">
                  <c:v> </c:v>
                </c:pt>
                <c:pt idx="28">
                  <c:v> </c:v>
                </c:pt>
                <c:pt idx="29">
                  <c:v> </c:v>
                </c:pt>
                <c:pt idx="30">
                  <c:v> </c:v>
                </c:pt>
                <c:pt idx="31">
                  <c:v> </c:v>
                </c:pt>
                <c:pt idx="32">
                  <c:v> </c:v>
                </c:pt>
                <c:pt idx="33">
                  <c:v> </c:v>
                </c:pt>
                <c:pt idx="34">
                  <c:v> </c:v>
                </c:pt>
                <c:pt idx="35">
                  <c:v> </c:v>
                </c:pt>
                <c:pt idx="36">
                  <c:v> </c:v>
                </c:pt>
                <c:pt idx="37">
                  <c:v> </c:v>
                </c:pt>
                <c:pt idx="38">
                  <c:v> </c:v>
                </c:pt>
                <c:pt idx="39">
                  <c:v> </c:v>
                </c:pt>
                <c:pt idx="40">
                  <c:v> </c:v>
                </c:pt>
                <c:pt idx="41">
                  <c:v> </c:v>
                </c:pt>
                <c:pt idx="42">
                  <c:v> </c:v>
                </c:pt>
                <c:pt idx="43">
                  <c:v> </c:v>
                </c:pt>
                <c:pt idx="44">
                  <c:v> </c:v>
                </c:pt>
                <c:pt idx="45">
                  <c:v> </c:v>
                </c:pt>
                <c:pt idx="46">
                  <c:v> </c:v>
                </c:pt>
                <c:pt idx="47">
                  <c:v> </c:v>
                </c:pt>
                <c:pt idx="48">
                  <c:v> </c:v>
                </c:pt>
                <c:pt idx="49">
                  <c:v> </c:v>
                </c:pt>
                <c:pt idx="50">
                  <c:v> </c:v>
                </c:pt>
                <c:pt idx="51">
                  <c:v> </c:v>
                </c:pt>
                <c:pt idx="52">
                  <c:v> </c:v>
                </c:pt>
                <c:pt idx="53">
                  <c:v> </c:v>
                </c:pt>
                <c:pt idx="54">
                  <c:v> </c:v>
                </c:pt>
                <c:pt idx="55">
                  <c:v> </c:v>
                </c:pt>
                <c:pt idx="56">
                  <c:v> </c:v>
                </c:pt>
                <c:pt idx="57">
                  <c:v> </c:v>
                </c:pt>
                <c:pt idx="58">
                  <c:v> </c:v>
                </c:pt>
                <c:pt idx="59">
                  <c:v> </c:v>
                </c:pt>
                <c:pt idx="60">
                  <c:v> </c:v>
                </c:pt>
                <c:pt idx="61">
                  <c:v> </c:v>
                </c:pt>
                <c:pt idx="62">
                  <c:v> </c:v>
                </c:pt>
                <c:pt idx="63">
                  <c:v> </c:v>
                </c:pt>
                <c:pt idx="64">
                  <c:v> </c:v>
                </c:pt>
                <c:pt idx="65">
                  <c:v> </c:v>
                </c:pt>
                <c:pt idx="66">
                  <c:v> </c:v>
                </c:pt>
                <c:pt idx="67">
                  <c:v> </c:v>
                </c:pt>
                <c:pt idx="68">
                  <c:v> </c:v>
                </c:pt>
                <c:pt idx="69">
                  <c:v> </c:v>
                </c:pt>
                <c:pt idx="70">
                  <c:v> </c:v>
                </c:pt>
                <c:pt idx="71">
                  <c:v> </c:v>
                </c:pt>
              </c:strCache>
            </c:strRef>
          </c:cat>
          <c:val>
            <c:numRef>
              <c:f>Example2!$J$3:$J$74</c:f>
              <c:numCache>
                <c:formatCode>General</c:formatCode>
                <c:ptCount val="72"/>
                <c:pt idx="0">
                  <c:v>-2.5</c:v>
                </c:pt>
                <c:pt idx="1">
                  <c:v>2.5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917760"/>
        <c:axId val="286640768"/>
      </c:radarChart>
      <c:scatterChart>
        <c:scatterStyle val="smoothMarker"/>
        <c:varyColors val="0"/>
        <c:ser>
          <c:idx val="2"/>
          <c:order val="2"/>
          <c:tx>
            <c:strRef>
              <c:f>Example2!$W$2</c:f>
              <c:strCache>
                <c:ptCount val="1"/>
                <c:pt idx="0">
                  <c:v>No Interval Labels, Data Markers only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6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Example2!$V$3:$V$40</c:f>
              <c:numCache>
                <c:formatCode>General</c:formatCode>
                <c:ptCount val="38"/>
                <c:pt idx="0">
                  <c:v>3.06287113727155E-16</c:v>
                </c:pt>
                <c:pt idx="1">
                  <c:v>-1.6971105803978346</c:v>
                </c:pt>
                <c:pt idx="2">
                  <c:v>-3.1170259581039828</c:v>
                </c:pt>
                <c:pt idx="3">
                  <c:v>-4.0400635094610973</c:v>
                </c:pt>
                <c:pt idx="4">
                  <c:v>-4.3480356493692423</c:v>
                </c:pt>
                <c:pt idx="5">
                  <c:v>-4.0445749364292425</c:v>
                </c:pt>
                <c:pt idx="6">
                  <c:v>-3.2475952641916446</c:v>
                </c:pt>
                <c:pt idx="7">
                  <c:v>-2.1565848001987344</c:v>
                </c:pt>
                <c:pt idx="8">
                  <c:v>-1.0035282948488831</c:v>
                </c:pt>
                <c:pt idx="9">
                  <c:v>-4.594306705907325E-16</c:v>
                </c:pt>
                <c:pt idx="10">
                  <c:v>0.70657242177946067</c:v>
                </c:pt>
                <c:pt idx="11">
                  <c:v>1.0573532482339627</c:v>
                </c:pt>
                <c:pt idx="12">
                  <c:v>1.082531754730548</c:v>
                </c:pt>
                <c:pt idx="13">
                  <c:v>0.87946382863179751</c:v>
                </c:pt>
                <c:pt idx="14">
                  <c:v>0.57600311569179807</c:v>
                </c:pt>
                <c:pt idx="15">
                  <c:v>0.29006350946109644</c:v>
                </c:pt>
                <c:pt idx="16">
                  <c:v>9.6912090328714201E-2</c:v>
                </c:pt>
                <c:pt idx="17">
                  <c:v>1.2990136230508985E-2</c:v>
                </c:pt>
                <c:pt idx="18">
                  <c:v>0</c:v>
                </c:pt>
                <c:pt idx="19">
                  <c:v>0</c:v>
                </c:pt>
                <c:pt idx="20">
                  <c:v>-1.2990136230508986E-2</c:v>
                </c:pt>
                <c:pt idx="21">
                  <c:v>-9.6912090328713882E-2</c:v>
                </c:pt>
                <c:pt idx="22">
                  <c:v>-0.29006350946109682</c:v>
                </c:pt>
                <c:pt idx="23">
                  <c:v>-0.57600311569179774</c:v>
                </c:pt>
                <c:pt idx="24">
                  <c:v>-0.87946382863179706</c:v>
                </c:pt>
                <c:pt idx="25">
                  <c:v>-1.0825317547305482</c:v>
                </c:pt>
                <c:pt idx="26">
                  <c:v>-1.0573532482339634</c:v>
                </c:pt>
                <c:pt idx="27">
                  <c:v>-0.70657242177945978</c:v>
                </c:pt>
                <c:pt idx="28">
                  <c:v>-4.5943067059073241E-16</c:v>
                </c:pt>
                <c:pt idx="29">
                  <c:v>1.003528294848884</c:v>
                </c:pt>
                <c:pt idx="30">
                  <c:v>2.156584800198734</c:v>
                </c:pt>
                <c:pt idx="31">
                  <c:v>3.2475952641916441</c:v>
                </c:pt>
                <c:pt idx="32">
                  <c:v>4.0445749364292425</c:v>
                </c:pt>
                <c:pt idx="33">
                  <c:v>4.3480356493692423</c:v>
                </c:pt>
                <c:pt idx="34">
                  <c:v>4.0400635094610955</c:v>
                </c:pt>
                <c:pt idx="35">
                  <c:v>3.1170259581039841</c:v>
                </c:pt>
                <c:pt idx="36">
                  <c:v>1.6971105803978344</c:v>
                </c:pt>
                <c:pt idx="37">
                  <c:v>1.531435568635775E-15</c:v>
                </c:pt>
              </c:numCache>
            </c:numRef>
          </c:xVal>
          <c:yVal>
            <c:numRef>
              <c:f>Example2!$W$3:$W$40</c:f>
              <c:numCache>
                <c:formatCode>General</c:formatCode>
                <c:ptCount val="38"/>
                <c:pt idx="0">
                  <c:v>5</c:v>
                </c:pt>
                <c:pt idx="1">
                  <c:v>4.6627729979605794</c:v>
                </c:pt>
                <c:pt idx="2">
                  <c:v>3.7147268837798308</c:v>
                </c:pt>
                <c:pt idx="3">
                  <c:v>2.3325317547305482</c:v>
                </c:pt>
                <c:pt idx="4">
                  <c:v>0.76667599806604814</c:v>
                </c:pt>
                <c:pt idx="5">
                  <c:v>-0.71316768678970055</c:v>
                </c:pt>
                <c:pt idx="6">
                  <c:v>-1.8750000000000004</c:v>
                </c:pt>
                <c:pt idx="7">
                  <c:v>-2.5701176833709072</c:v>
                </c:pt>
                <c:pt idx="8">
                  <c:v>-2.7571713298811082</c:v>
                </c:pt>
                <c:pt idx="9">
                  <c:v>-2.5</c:v>
                </c:pt>
                <c:pt idx="10">
                  <c:v>-1.9412917740484339</c:v>
                </c:pt>
                <c:pt idx="11">
                  <c:v>-1.260104532223983</c:v>
                </c:pt>
                <c:pt idx="12">
                  <c:v>-0.62500000000000056</c:v>
                </c:pt>
                <c:pt idx="13">
                  <c:v>-0.15507320154495174</c:v>
                </c:pt>
                <c:pt idx="14">
                  <c:v>0.10156489026860313</c:v>
                </c:pt>
                <c:pt idx="15">
                  <c:v>0.16746824526945159</c:v>
                </c:pt>
                <c:pt idx="16">
                  <c:v>0.11549533181505965</c:v>
                </c:pt>
                <c:pt idx="17">
                  <c:v>3.5690105968962826E-2</c:v>
                </c:pt>
                <c:pt idx="18">
                  <c:v>0</c:v>
                </c:pt>
                <c:pt idx="19">
                  <c:v>0</c:v>
                </c:pt>
                <c:pt idx="20">
                  <c:v>3.5690105968962826E-2</c:v>
                </c:pt>
                <c:pt idx="21">
                  <c:v>0.11549533181505935</c:v>
                </c:pt>
                <c:pt idx="22">
                  <c:v>0.16746824526945178</c:v>
                </c:pt>
                <c:pt idx="23">
                  <c:v>0.10156489026860331</c:v>
                </c:pt>
                <c:pt idx="24">
                  <c:v>-0.15507320154495174</c:v>
                </c:pt>
                <c:pt idx="25">
                  <c:v>-0.62500000000000011</c:v>
                </c:pt>
                <c:pt idx="26">
                  <c:v>-1.2601045322239828</c:v>
                </c:pt>
                <c:pt idx="27">
                  <c:v>-1.9412917740484341</c:v>
                </c:pt>
                <c:pt idx="28">
                  <c:v>-2.4999999999999996</c:v>
                </c:pt>
                <c:pt idx="29">
                  <c:v>-2.7571713298811069</c:v>
                </c:pt>
                <c:pt idx="30">
                  <c:v>-2.5701176833709081</c:v>
                </c:pt>
                <c:pt idx="31">
                  <c:v>-1.8750000000000018</c:v>
                </c:pt>
                <c:pt idx="32">
                  <c:v>-0.71316768678970022</c:v>
                </c:pt>
                <c:pt idx="33">
                  <c:v>0.76667599806604636</c:v>
                </c:pt>
                <c:pt idx="34">
                  <c:v>2.3325317547305477</c:v>
                </c:pt>
                <c:pt idx="35">
                  <c:v>3.7147268837798295</c:v>
                </c:pt>
                <c:pt idx="36">
                  <c:v>4.6627729979605794</c:v>
                </c:pt>
                <c:pt idx="37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586368"/>
        <c:axId val="286638080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Example2!$O$3:$O$109</c:f>
              <c:numCache>
                <c:formatCode>General</c:formatCode>
                <c:ptCount val="107"/>
                <c:pt idx="0">
                  <c:v>1.531435568635775E-15</c:v>
                </c:pt>
                <c:pt idx="1">
                  <c:v>-1.531435568635775E-15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-2.4999999999999991</c:v>
                </c:pt>
                <c:pt idx="19">
                  <c:v>2.4999999999999991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-4.3301270189221936</c:v>
                </c:pt>
                <c:pt idx="37">
                  <c:v>4.3301270189221936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-5</c:v>
                </c:pt>
                <c:pt idx="55">
                  <c:v>5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-4.3301270189221928</c:v>
                </c:pt>
                <c:pt idx="73">
                  <c:v>4.3301270189221928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-2.5000000000000022</c:v>
                </c:pt>
                <c:pt idx="91">
                  <c:v>2.5000000000000022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Example2!$P$3:$P$109</c:f>
              <c:numCache>
                <c:formatCode>General</c:formatCode>
                <c:ptCount val="107"/>
                <c:pt idx="0">
                  <c:v>5</c:v>
                </c:pt>
                <c:pt idx="1">
                  <c:v>-5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4.3301270189221936</c:v>
                </c:pt>
                <c:pt idx="19">
                  <c:v>-4.3301270189221936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2.4999999999999996</c:v>
                </c:pt>
                <c:pt idx="37">
                  <c:v>-2.4999999999999996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6.1257422745431001E-16</c:v>
                </c:pt>
                <c:pt idx="55">
                  <c:v>-6.1257422745431001E-16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-2.5000000000000004</c:v>
                </c:pt>
                <c:pt idx="73">
                  <c:v>2.5000000000000004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-4.3301270189221919</c:v>
                </c:pt>
                <c:pt idx="91">
                  <c:v>4.3301270189221919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586368"/>
        <c:axId val="286638080"/>
      </c:scatterChart>
      <c:valAx>
        <c:axId val="286586368"/>
        <c:scaling>
          <c:orientation val="minMax"/>
          <c:max val="5"/>
          <c:min val="-5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6638080"/>
        <c:crosses val="autoZero"/>
        <c:crossBetween val="midCat"/>
      </c:valAx>
      <c:valAx>
        <c:axId val="286638080"/>
        <c:scaling>
          <c:orientation val="minMax"/>
          <c:max val="5"/>
          <c:min val="-5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6586368"/>
        <c:crosses val="autoZero"/>
        <c:crossBetween val="midCat"/>
      </c:valAx>
      <c:valAx>
        <c:axId val="28664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6917760"/>
        <c:crosses val="max"/>
        <c:crossBetween val="between"/>
      </c:valAx>
      <c:catAx>
        <c:axId val="2869177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6640768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Example3!$I$3:$I$74</c:f>
              <c:strCache>
                <c:ptCount val="61"/>
                <c:pt idx="0">
                  <c:v>0°</c:v>
                </c:pt>
                <c:pt idx="12">
                  <c:v>300°</c:v>
                </c:pt>
                <c:pt idx="24">
                  <c:v>240°</c:v>
                </c:pt>
                <c:pt idx="36">
                  <c:v>180°</c:v>
                </c:pt>
                <c:pt idx="48">
                  <c:v>120°</c:v>
                </c:pt>
                <c:pt idx="60">
                  <c:v>60°</c:v>
                </c:pt>
              </c:strCache>
            </c:strRef>
          </c:cat>
          <c:val>
            <c:numRef>
              <c:f>Example3!$J$3:$J$74</c:f>
              <c:numCache>
                <c:formatCode>General</c:formatCode>
                <c:ptCount val="72"/>
                <c:pt idx="0">
                  <c:v>0</c:v>
                </c:pt>
                <c:pt idx="1">
                  <c:v>1.5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29248"/>
        <c:axId val="288227712"/>
      </c:radarChart>
      <c:scatterChart>
        <c:scatterStyle val="smoothMarker"/>
        <c:varyColors val="0"/>
        <c:ser>
          <c:idx val="2"/>
          <c:order val="2"/>
          <c:tx>
            <c:strRef>
              <c:f>Example3!$W$2</c:f>
              <c:strCache>
                <c:ptCount val="1"/>
                <c:pt idx="0">
                  <c:v>Alternative Spoke Angles</c:v>
                </c:pt>
              </c:strCache>
            </c:strRef>
          </c:tx>
          <c:marker>
            <c:symbol val="none"/>
          </c:marker>
          <c:xVal>
            <c:numRef>
              <c:f>Example3!$V$3:$V$363</c:f>
              <c:numCache>
                <c:formatCode>General</c:formatCode>
                <c:ptCount val="361"/>
                <c:pt idx="0">
                  <c:v>0</c:v>
                </c:pt>
                <c:pt idx="1">
                  <c:v>-1.370013905326753E-3</c:v>
                </c:pt>
                <c:pt idx="2">
                  <c:v>-5.4722410829521496E-3</c:v>
                </c:pt>
                <c:pt idx="3">
                  <c:v>-1.2283248930218919E-2</c:v>
                </c:pt>
                <c:pt idx="4">
                  <c:v>-2.1757044160792691E-2</c:v>
                </c:pt>
                <c:pt idx="5">
                  <c:v>-3.3833859334640927E-2</c:v>
                </c:pt>
                <c:pt idx="6">
                  <c:v>-4.8448942724557423E-2</c:v>
                </c:pt>
                <c:pt idx="7">
                  <c:v>-6.5516959014607218E-2</c:v>
                </c:pt>
                <c:pt idx="8">
                  <c:v>-8.4909508895735869E-2</c:v>
                </c:pt>
                <c:pt idx="9">
                  <c:v>-0.1065318706923972</c:v>
                </c:pt>
                <c:pt idx="10">
                  <c:v>-0.13023613325019773</c:v>
                </c:pt>
                <c:pt idx="11">
                  <c:v>-0.1558909492226371</c:v>
                </c:pt>
                <c:pt idx="12">
                  <c:v>-0.18331573779401841</c:v>
                </c:pt>
                <c:pt idx="13">
                  <c:v>-0.21235379530060858</c:v>
                </c:pt>
                <c:pt idx="14">
                  <c:v>-0.24281700661338657</c:v>
                </c:pt>
                <c:pt idx="15">
                  <c:v>-0.27452936114024384</c:v>
                </c:pt>
                <c:pt idx="16">
                  <c:v>-0.30725296052920886</c:v>
                </c:pt>
                <c:pt idx="17">
                  <c:v>-0.34081769619529412</c:v>
                </c:pt>
                <c:pt idx="18">
                  <c:v>-0.37499212267399862</c:v>
                </c:pt>
                <c:pt idx="19">
                  <c:v>-0.40956473830710305</c:v>
                </c:pt>
                <c:pt idx="20">
                  <c:v>-0.44428416618004363</c:v>
                </c:pt>
                <c:pt idx="21">
                  <c:v>-0.4789587645672938</c:v>
                </c:pt>
                <c:pt idx="22">
                  <c:v>-0.5133234149578243</c:v>
                </c:pt>
                <c:pt idx="23">
                  <c:v>-0.54717987233637899</c:v>
                </c:pt>
                <c:pt idx="24">
                  <c:v>-0.58025049501193671</c:v>
                </c:pt>
                <c:pt idx="25">
                  <c:v>-0.61233159943609927</c:v>
                </c:pt>
                <c:pt idx="26">
                  <c:v>-0.64317814656893457</c:v>
                </c:pt>
                <c:pt idx="27">
                  <c:v>-0.67258692536413844</c:v>
                </c:pt>
                <c:pt idx="28">
                  <c:v>-0.70035767736399213</c:v>
                </c:pt>
                <c:pt idx="29">
                  <c:v>-0.72619633016698815</c:v>
                </c:pt>
                <c:pt idx="30">
                  <c:v>-0.74999999999999967</c:v>
                </c:pt>
                <c:pt idx="31">
                  <c:v>-0.77147553240777034</c:v>
                </c:pt>
                <c:pt idx="32">
                  <c:v>-0.79053355838309491</c:v>
                </c:pt>
                <c:pt idx="33">
                  <c:v>-0.80688273037476266</c:v>
                </c:pt>
                <c:pt idx="34">
                  <c:v>-0.82044782797227955</c:v>
                </c:pt>
                <c:pt idx="35">
                  <c:v>-0.83105489862903081</c:v>
                </c:pt>
                <c:pt idx="36">
                  <c:v>-0.83853444092044205</c:v>
                </c:pt>
                <c:pt idx="37">
                  <c:v>-0.84278175842212866</c:v>
                </c:pt>
                <c:pt idx="38">
                  <c:v>-0.84364091963874965</c:v>
                </c:pt>
                <c:pt idx="39">
                  <c:v>-0.84108670263810759</c:v>
                </c:pt>
                <c:pt idx="40">
                  <c:v>-0.83498110498281464</c:v>
                </c:pt>
                <c:pt idx="41">
                  <c:v>-0.82532225847005802</c:v>
                </c:pt>
                <c:pt idx="42">
                  <c:v>-0.81198999081647449</c:v>
                </c:pt>
                <c:pt idx="43">
                  <c:v>-0.79500548832485429</c:v>
                </c:pt>
                <c:pt idx="44">
                  <c:v>-0.77433568555064436</c:v>
                </c:pt>
                <c:pt idx="45">
                  <c:v>-0.75002816280457085</c:v>
                </c:pt>
                <c:pt idx="46">
                  <c:v>-0.72200135759990425</c:v>
                </c:pt>
                <c:pt idx="47">
                  <c:v>-0.69039789432849685</c:v>
                </c:pt>
                <c:pt idx="48">
                  <c:v>-0.65523079262341832</c:v>
                </c:pt>
                <c:pt idx="49">
                  <c:v>-0.61659772704200466</c:v>
                </c:pt>
                <c:pt idx="50">
                  <c:v>-0.57453333233923343</c:v>
                </c:pt>
                <c:pt idx="51">
                  <c:v>-0.52923639975219727</c:v>
                </c:pt>
                <c:pt idx="52">
                  <c:v>-0.480765360775461</c:v>
                </c:pt>
                <c:pt idx="53">
                  <c:v>-0.42934645020142465</c:v>
                </c:pt>
                <c:pt idx="54">
                  <c:v>-0.3749793768927881</c:v>
                </c:pt>
                <c:pt idx="55">
                  <c:v>-0.31799482359298664</c:v>
                </c:pt>
                <c:pt idx="56">
                  <c:v>-0.25857681887991751</c:v>
                </c:pt>
                <c:pt idx="57">
                  <c:v>-0.196835982296791</c:v>
                </c:pt>
                <c:pt idx="58">
                  <c:v>-0.13297394147732758</c:v>
                </c:pt>
                <c:pt idx="59">
                  <c:v>-6.7287633105115804E-2</c:v>
                </c:pt>
                <c:pt idx="60">
                  <c:v>0</c:v>
                </c:pt>
                <c:pt idx="61">
                  <c:v>-6.8657647010442566E-2</c:v>
                </c:pt>
                <c:pt idx="62">
                  <c:v>-0.13844618256027974</c:v>
                </c:pt>
                <c:pt idx="63">
                  <c:v>-0.2091192312270099</c:v>
                </c:pt>
                <c:pt idx="64">
                  <c:v>-0.28033386304071023</c:v>
                </c:pt>
                <c:pt idx="65">
                  <c:v>-0.35182868292762748</c:v>
                </c:pt>
                <c:pt idx="66">
                  <c:v>-0.42342831961734545</c:v>
                </c:pt>
                <c:pt idx="67">
                  <c:v>-0.49486340921603189</c:v>
                </c:pt>
                <c:pt idx="68">
                  <c:v>-0.56567486967119696</c:v>
                </c:pt>
                <c:pt idx="69">
                  <c:v>-0.63576827044459439</c:v>
                </c:pt>
                <c:pt idx="70">
                  <c:v>-0.70476946558943121</c:v>
                </c:pt>
                <c:pt idx="71">
                  <c:v>-0.77248867626464179</c:v>
                </c:pt>
                <c:pt idx="72">
                  <c:v>-0.83854653041743688</c:v>
                </c:pt>
                <c:pt idx="73">
                  <c:v>-0.90275168962910546</c:v>
                </c:pt>
                <c:pt idx="74">
                  <c:v>-0.9648183642132907</c:v>
                </c:pt>
                <c:pt idx="75">
                  <c:v>-1.0245575239448146</c:v>
                </c:pt>
                <c:pt idx="76">
                  <c:v>-1.0815886460798534</c:v>
                </c:pt>
                <c:pt idx="77">
                  <c:v>-1.1358231845201485</c:v>
                </c:pt>
                <c:pt idx="78">
                  <c:v>-1.1869821134904732</c:v>
                </c:pt>
                <c:pt idx="79">
                  <c:v>-1.2348869967771612</c:v>
                </c:pt>
                <c:pt idx="80">
                  <c:v>-1.279265271162858</c:v>
                </c:pt>
                <c:pt idx="81">
                  <c:v>-1.3200454672054016</c:v>
                </c:pt>
                <c:pt idx="82">
                  <c:v>-1.3569643345965738</c:v>
                </c:pt>
                <c:pt idx="83">
                  <c:v>-1.3899616307585074</c:v>
                </c:pt>
                <c:pt idx="84">
                  <c:v>-1.4187849359323788</c:v>
                </c:pt>
                <c:pt idx="85">
                  <c:v>-1.4433864980651303</c:v>
                </c:pt>
                <c:pt idx="86">
                  <c:v>-1.4636259745412141</c:v>
                </c:pt>
                <c:pt idx="87">
                  <c:v>-1.4794696557389011</c:v>
                </c:pt>
                <c:pt idx="88">
                  <c:v>-1.4908912357470872</c:v>
                </c:pt>
                <c:pt idx="89">
                  <c:v>-1.4976718625747585</c:v>
                </c:pt>
                <c:pt idx="90">
                  <c:v>-1.5</c:v>
                </c:pt>
                <c:pt idx="91">
                  <c:v>-1.4976718625747585</c:v>
                </c:pt>
                <c:pt idx="92">
                  <c:v>-1.4908912357470872</c:v>
                </c:pt>
                <c:pt idx="93">
                  <c:v>-1.4794696557389011</c:v>
                </c:pt>
                <c:pt idx="94">
                  <c:v>-1.4636259745412141</c:v>
                </c:pt>
                <c:pt idx="95">
                  <c:v>-1.4433864980651303</c:v>
                </c:pt>
                <c:pt idx="96">
                  <c:v>-1.4187849359323788</c:v>
                </c:pt>
                <c:pt idx="97">
                  <c:v>-1.3899616307585076</c:v>
                </c:pt>
                <c:pt idx="98">
                  <c:v>-1.3569643345965738</c:v>
                </c:pt>
                <c:pt idx="99">
                  <c:v>-1.3200454672054016</c:v>
                </c:pt>
                <c:pt idx="100">
                  <c:v>-1.279265271162858</c:v>
                </c:pt>
                <c:pt idx="101">
                  <c:v>-1.2348869967771612</c:v>
                </c:pt>
                <c:pt idx="102">
                  <c:v>-1.186982113490473</c:v>
                </c:pt>
                <c:pt idx="103">
                  <c:v>-1.1358231845201487</c:v>
                </c:pt>
                <c:pt idx="104">
                  <c:v>-1.0815886460798534</c:v>
                </c:pt>
                <c:pt idx="105">
                  <c:v>-1.0245575239448148</c:v>
                </c:pt>
                <c:pt idx="106">
                  <c:v>-0.9648183642132907</c:v>
                </c:pt>
                <c:pt idx="107">
                  <c:v>-0.90275168962910546</c:v>
                </c:pt>
                <c:pt idx="108">
                  <c:v>-0.83854653041743699</c:v>
                </c:pt>
                <c:pt idx="109">
                  <c:v>-0.77248867626464168</c:v>
                </c:pt>
                <c:pt idx="110">
                  <c:v>-0.70476946558943132</c:v>
                </c:pt>
                <c:pt idx="111">
                  <c:v>-0.63576827044459439</c:v>
                </c:pt>
                <c:pt idx="112">
                  <c:v>-0.56567486967119696</c:v>
                </c:pt>
                <c:pt idx="113">
                  <c:v>-0.49486340921603189</c:v>
                </c:pt>
                <c:pt idx="114">
                  <c:v>-0.42342831961734551</c:v>
                </c:pt>
                <c:pt idx="115">
                  <c:v>-0.35182868292762753</c:v>
                </c:pt>
                <c:pt idx="116">
                  <c:v>-0.28033386304071017</c:v>
                </c:pt>
                <c:pt idx="117">
                  <c:v>-0.20911923122700993</c:v>
                </c:pt>
                <c:pt idx="118">
                  <c:v>-0.13844618256027974</c:v>
                </c:pt>
                <c:pt idx="119">
                  <c:v>-6.865764701044258E-2</c:v>
                </c:pt>
                <c:pt idx="120">
                  <c:v>0</c:v>
                </c:pt>
                <c:pt idx="121">
                  <c:v>-6.7287633105115818E-2</c:v>
                </c:pt>
                <c:pt idx="122">
                  <c:v>-0.13297394147732761</c:v>
                </c:pt>
                <c:pt idx="123">
                  <c:v>-0.19683598229679103</c:v>
                </c:pt>
                <c:pt idx="124">
                  <c:v>-0.25857681887991757</c:v>
                </c:pt>
                <c:pt idx="125">
                  <c:v>-0.31799482359298659</c:v>
                </c:pt>
                <c:pt idx="126">
                  <c:v>-0.37497937689278821</c:v>
                </c:pt>
                <c:pt idx="127">
                  <c:v>-0.42934645020142459</c:v>
                </c:pt>
                <c:pt idx="128">
                  <c:v>-0.48076536077546106</c:v>
                </c:pt>
                <c:pt idx="129">
                  <c:v>-0.52923639975219716</c:v>
                </c:pt>
                <c:pt idx="130">
                  <c:v>-0.57453333233923354</c:v>
                </c:pt>
                <c:pt idx="131">
                  <c:v>-0.61659772704200477</c:v>
                </c:pt>
                <c:pt idx="132">
                  <c:v>-0.65523079262341855</c:v>
                </c:pt>
                <c:pt idx="133">
                  <c:v>-0.69039789432849696</c:v>
                </c:pt>
                <c:pt idx="134">
                  <c:v>-0.72200135759990414</c:v>
                </c:pt>
                <c:pt idx="135">
                  <c:v>-0.75002816280457107</c:v>
                </c:pt>
                <c:pt idx="136">
                  <c:v>-0.77433568555064425</c:v>
                </c:pt>
                <c:pt idx="137">
                  <c:v>-0.79500548832485463</c:v>
                </c:pt>
                <c:pt idx="138">
                  <c:v>-0.81198999081647438</c:v>
                </c:pt>
                <c:pt idx="139">
                  <c:v>-0.82532225847005813</c:v>
                </c:pt>
                <c:pt idx="140">
                  <c:v>-0.83498110498281475</c:v>
                </c:pt>
                <c:pt idx="141">
                  <c:v>-0.84108670263810825</c:v>
                </c:pt>
                <c:pt idx="142">
                  <c:v>-0.84364091963874932</c:v>
                </c:pt>
                <c:pt idx="143">
                  <c:v>-0.84278175842212844</c:v>
                </c:pt>
                <c:pt idx="144">
                  <c:v>-0.83853444092044238</c:v>
                </c:pt>
                <c:pt idx="145">
                  <c:v>-0.83105489862903115</c:v>
                </c:pt>
                <c:pt idx="146">
                  <c:v>-0.82044782797227944</c:v>
                </c:pt>
                <c:pt idx="147">
                  <c:v>-0.80688273037476244</c:v>
                </c:pt>
                <c:pt idx="148">
                  <c:v>-0.79053355838309525</c:v>
                </c:pt>
                <c:pt idx="149">
                  <c:v>-0.77147553240777067</c:v>
                </c:pt>
                <c:pt idx="150">
                  <c:v>-0.75000000000000067</c:v>
                </c:pt>
                <c:pt idx="151">
                  <c:v>-0.72619633016698792</c:v>
                </c:pt>
                <c:pt idx="152">
                  <c:v>-0.70035767736399179</c:v>
                </c:pt>
                <c:pt idx="153">
                  <c:v>-0.67258692536413878</c:v>
                </c:pt>
                <c:pt idx="154">
                  <c:v>-0.64317814656893491</c:v>
                </c:pt>
                <c:pt idx="155">
                  <c:v>-0.61233159943609905</c:v>
                </c:pt>
                <c:pt idx="156">
                  <c:v>-0.58025049501193648</c:v>
                </c:pt>
                <c:pt idx="157">
                  <c:v>-0.5471798723363791</c:v>
                </c:pt>
                <c:pt idx="158">
                  <c:v>-0.51332341495782463</c:v>
                </c:pt>
                <c:pt idx="159">
                  <c:v>-0.47895876456729441</c:v>
                </c:pt>
                <c:pt idx="160">
                  <c:v>-0.4442841661800434</c:v>
                </c:pt>
                <c:pt idx="161">
                  <c:v>-0.40956473830710305</c:v>
                </c:pt>
                <c:pt idx="162">
                  <c:v>-0.3749921226739989</c:v>
                </c:pt>
                <c:pt idx="163">
                  <c:v>-0.34081769619529462</c:v>
                </c:pt>
                <c:pt idx="164">
                  <c:v>-0.30725296052920864</c:v>
                </c:pt>
                <c:pt idx="165">
                  <c:v>-0.27452936114024362</c:v>
                </c:pt>
                <c:pt idx="166">
                  <c:v>-0.24281700661338657</c:v>
                </c:pt>
                <c:pt idx="167">
                  <c:v>-0.2123537953006088</c:v>
                </c:pt>
                <c:pt idx="168">
                  <c:v>-0.1833157377940188</c:v>
                </c:pt>
                <c:pt idx="169">
                  <c:v>-0.15589094922263694</c:v>
                </c:pt>
                <c:pt idx="170">
                  <c:v>-0.13023613325019776</c:v>
                </c:pt>
                <c:pt idx="171">
                  <c:v>-0.10653187069239735</c:v>
                </c:pt>
                <c:pt idx="172">
                  <c:v>-8.490950889573616E-2</c:v>
                </c:pt>
                <c:pt idx="173">
                  <c:v>-6.5516959014607121E-2</c:v>
                </c:pt>
                <c:pt idx="174">
                  <c:v>-4.8448942724557333E-2</c:v>
                </c:pt>
                <c:pt idx="175">
                  <c:v>-3.3833859334640934E-2</c:v>
                </c:pt>
                <c:pt idx="176">
                  <c:v>-2.1757044160792768E-2</c:v>
                </c:pt>
                <c:pt idx="177">
                  <c:v>-1.2283248930219029E-2</c:v>
                </c:pt>
                <c:pt idx="178">
                  <c:v>-5.4722410829521192E-3</c:v>
                </c:pt>
                <c:pt idx="179">
                  <c:v>-1.3700139053267545E-3</c:v>
                </c:pt>
                <c:pt idx="180">
                  <c:v>0</c:v>
                </c:pt>
                <c:pt idx="181">
                  <c:v>1.3700139053267257E-3</c:v>
                </c:pt>
                <c:pt idx="182">
                  <c:v>5.4722410829522007E-3</c:v>
                </c:pt>
                <c:pt idx="183">
                  <c:v>1.2283248930218944E-2</c:v>
                </c:pt>
                <c:pt idx="184">
                  <c:v>2.1757044160792657E-2</c:v>
                </c:pt>
                <c:pt idx="185">
                  <c:v>3.3833859334640788E-2</c:v>
                </c:pt>
                <c:pt idx="186">
                  <c:v>4.8448942724557159E-2</c:v>
                </c:pt>
                <c:pt idx="187">
                  <c:v>6.5516959014607384E-2</c:v>
                </c:pt>
                <c:pt idx="188">
                  <c:v>8.4909508895735938E-2</c:v>
                </c:pt>
                <c:pt idx="189">
                  <c:v>0.1065318706923971</c:v>
                </c:pt>
                <c:pt idx="190">
                  <c:v>0.13023613325019748</c:v>
                </c:pt>
                <c:pt idx="191">
                  <c:v>0.15589094922263735</c:v>
                </c:pt>
                <c:pt idx="192">
                  <c:v>0.1833157377940185</c:v>
                </c:pt>
                <c:pt idx="193">
                  <c:v>0.21235379530060847</c:v>
                </c:pt>
                <c:pt idx="194">
                  <c:v>0.24281700661338623</c:v>
                </c:pt>
                <c:pt idx="195">
                  <c:v>0.27452936114024329</c:v>
                </c:pt>
                <c:pt idx="196">
                  <c:v>0.3072529605292092</c:v>
                </c:pt>
                <c:pt idx="197">
                  <c:v>0.34081769619529417</c:v>
                </c:pt>
                <c:pt idx="198">
                  <c:v>0.37499212267399845</c:v>
                </c:pt>
                <c:pt idx="199">
                  <c:v>0.40956473830710266</c:v>
                </c:pt>
                <c:pt idx="200">
                  <c:v>0.44428416618004402</c:v>
                </c:pt>
                <c:pt idx="201">
                  <c:v>0.47895876456729397</c:v>
                </c:pt>
                <c:pt idx="202">
                  <c:v>0.51332341495782419</c:v>
                </c:pt>
                <c:pt idx="203">
                  <c:v>0.54717987233637866</c:v>
                </c:pt>
                <c:pt idx="204">
                  <c:v>0.58025049501193593</c:v>
                </c:pt>
                <c:pt idx="205">
                  <c:v>0.61233159943609972</c:v>
                </c:pt>
                <c:pt idx="206">
                  <c:v>0.64317814656893435</c:v>
                </c:pt>
                <c:pt idx="207">
                  <c:v>0.67258692536413833</c:v>
                </c:pt>
                <c:pt idx="208">
                  <c:v>0.70035767736399135</c:v>
                </c:pt>
                <c:pt idx="209">
                  <c:v>0.72619633016698859</c:v>
                </c:pt>
                <c:pt idx="210">
                  <c:v>0.75000000000000022</c:v>
                </c:pt>
                <c:pt idx="211">
                  <c:v>0.77147553240777011</c:v>
                </c:pt>
                <c:pt idx="212">
                  <c:v>0.7905335583830948</c:v>
                </c:pt>
                <c:pt idx="213">
                  <c:v>0.80688273037476199</c:v>
                </c:pt>
                <c:pt idx="214">
                  <c:v>0.82044782797228011</c:v>
                </c:pt>
                <c:pt idx="215">
                  <c:v>0.8310548986290307</c:v>
                </c:pt>
                <c:pt idx="216">
                  <c:v>0.83853444092044194</c:v>
                </c:pt>
                <c:pt idx="217">
                  <c:v>0.84278175842212799</c:v>
                </c:pt>
                <c:pt idx="218">
                  <c:v>0.84364091963874988</c:v>
                </c:pt>
                <c:pt idx="219">
                  <c:v>0.84108670263810781</c:v>
                </c:pt>
                <c:pt idx="220">
                  <c:v>0.83498110498281441</c:v>
                </c:pt>
                <c:pt idx="221">
                  <c:v>0.82532225847005791</c:v>
                </c:pt>
                <c:pt idx="222">
                  <c:v>0.81198999081647394</c:v>
                </c:pt>
                <c:pt idx="223">
                  <c:v>0.79500548832485463</c:v>
                </c:pt>
                <c:pt idx="224">
                  <c:v>0.77433568555064425</c:v>
                </c:pt>
                <c:pt idx="225">
                  <c:v>0.75002816280457074</c:v>
                </c:pt>
                <c:pt idx="226">
                  <c:v>0.72200135759990391</c:v>
                </c:pt>
                <c:pt idx="227">
                  <c:v>0.69039789432849707</c:v>
                </c:pt>
                <c:pt idx="228">
                  <c:v>0.65523079262341855</c:v>
                </c:pt>
                <c:pt idx="229">
                  <c:v>0.61659772704200455</c:v>
                </c:pt>
                <c:pt idx="230">
                  <c:v>0.57453333233923332</c:v>
                </c:pt>
                <c:pt idx="231">
                  <c:v>0.52923639975219705</c:v>
                </c:pt>
                <c:pt idx="232">
                  <c:v>0.48076536077546106</c:v>
                </c:pt>
                <c:pt idx="233">
                  <c:v>0.42934645020142459</c:v>
                </c:pt>
                <c:pt idx="234">
                  <c:v>0.3749793768927881</c:v>
                </c:pt>
                <c:pt idx="235">
                  <c:v>0.31799482359298653</c:v>
                </c:pt>
                <c:pt idx="236">
                  <c:v>0.25857681887991757</c:v>
                </c:pt>
                <c:pt idx="237">
                  <c:v>0.19683598229679103</c:v>
                </c:pt>
                <c:pt idx="238">
                  <c:v>0.13297394147732758</c:v>
                </c:pt>
                <c:pt idx="239">
                  <c:v>6.7287633105115804E-2</c:v>
                </c:pt>
                <c:pt idx="240">
                  <c:v>0</c:v>
                </c:pt>
                <c:pt idx="241">
                  <c:v>6.865764701044258E-2</c:v>
                </c:pt>
                <c:pt idx="242">
                  <c:v>0.13844618256027974</c:v>
                </c:pt>
                <c:pt idx="243">
                  <c:v>0.2091192312270099</c:v>
                </c:pt>
                <c:pt idx="244">
                  <c:v>0.28033386304071012</c:v>
                </c:pt>
                <c:pt idx="245">
                  <c:v>0.35182868292762753</c:v>
                </c:pt>
                <c:pt idx="246">
                  <c:v>0.42342831961734556</c:v>
                </c:pt>
                <c:pt idx="247">
                  <c:v>0.49486340921603184</c:v>
                </c:pt>
                <c:pt idx="248">
                  <c:v>0.56567486967119696</c:v>
                </c:pt>
                <c:pt idx="249">
                  <c:v>0.63576827044459427</c:v>
                </c:pt>
                <c:pt idx="250">
                  <c:v>0.70476946558943132</c:v>
                </c:pt>
                <c:pt idx="251">
                  <c:v>0.77248867626464179</c:v>
                </c:pt>
                <c:pt idx="252">
                  <c:v>0.83854653041743688</c:v>
                </c:pt>
                <c:pt idx="253">
                  <c:v>0.90275168962910535</c:v>
                </c:pt>
                <c:pt idx="254">
                  <c:v>0.9648183642132907</c:v>
                </c:pt>
                <c:pt idx="255">
                  <c:v>1.0245575239448148</c:v>
                </c:pt>
                <c:pt idx="256">
                  <c:v>1.0815886460798534</c:v>
                </c:pt>
                <c:pt idx="257">
                  <c:v>1.1358231845201485</c:v>
                </c:pt>
                <c:pt idx="258">
                  <c:v>1.186982113490473</c:v>
                </c:pt>
                <c:pt idx="259">
                  <c:v>1.2348869967771612</c:v>
                </c:pt>
                <c:pt idx="260">
                  <c:v>1.279265271162858</c:v>
                </c:pt>
                <c:pt idx="261">
                  <c:v>1.3200454672054016</c:v>
                </c:pt>
                <c:pt idx="262">
                  <c:v>1.3569643345965738</c:v>
                </c:pt>
                <c:pt idx="263">
                  <c:v>1.3899616307585076</c:v>
                </c:pt>
                <c:pt idx="264">
                  <c:v>1.4187849359323788</c:v>
                </c:pt>
                <c:pt idx="265">
                  <c:v>1.4433864980651303</c:v>
                </c:pt>
                <c:pt idx="266">
                  <c:v>1.4636259745412141</c:v>
                </c:pt>
                <c:pt idx="267">
                  <c:v>1.4794696557389011</c:v>
                </c:pt>
                <c:pt idx="268">
                  <c:v>1.4908912357470872</c:v>
                </c:pt>
                <c:pt idx="269">
                  <c:v>1.4976718625747585</c:v>
                </c:pt>
                <c:pt idx="270">
                  <c:v>1.5</c:v>
                </c:pt>
                <c:pt idx="271">
                  <c:v>1.4976718625747585</c:v>
                </c:pt>
                <c:pt idx="272">
                  <c:v>1.4908912357470872</c:v>
                </c:pt>
                <c:pt idx="273">
                  <c:v>1.4794696557389011</c:v>
                </c:pt>
                <c:pt idx="274">
                  <c:v>1.4636259745412143</c:v>
                </c:pt>
                <c:pt idx="275">
                  <c:v>1.4433864980651303</c:v>
                </c:pt>
                <c:pt idx="276">
                  <c:v>1.418784935932379</c:v>
                </c:pt>
                <c:pt idx="277">
                  <c:v>1.3899616307585074</c:v>
                </c:pt>
                <c:pt idx="278">
                  <c:v>1.3569643345965738</c:v>
                </c:pt>
                <c:pt idx="279">
                  <c:v>1.3200454672054016</c:v>
                </c:pt>
                <c:pt idx="280">
                  <c:v>1.2792652711628583</c:v>
                </c:pt>
                <c:pt idx="281">
                  <c:v>1.2348869967771612</c:v>
                </c:pt>
                <c:pt idx="282">
                  <c:v>1.186982113490473</c:v>
                </c:pt>
                <c:pt idx="283">
                  <c:v>1.1358231845201487</c:v>
                </c:pt>
                <c:pt idx="284">
                  <c:v>1.0815886460798534</c:v>
                </c:pt>
                <c:pt idx="285">
                  <c:v>1.0245575239448148</c:v>
                </c:pt>
                <c:pt idx="286">
                  <c:v>0.96481836421329059</c:v>
                </c:pt>
                <c:pt idx="287">
                  <c:v>0.90275168962910546</c:v>
                </c:pt>
                <c:pt idx="288">
                  <c:v>0.83854653041743699</c:v>
                </c:pt>
                <c:pt idx="289">
                  <c:v>0.7724886762646419</c:v>
                </c:pt>
                <c:pt idx="290">
                  <c:v>0.70476946558943121</c:v>
                </c:pt>
                <c:pt idx="291">
                  <c:v>0.63576827044459439</c:v>
                </c:pt>
                <c:pt idx="292">
                  <c:v>0.56567486967119696</c:v>
                </c:pt>
                <c:pt idx="293">
                  <c:v>0.494863409216032</c:v>
                </c:pt>
                <c:pt idx="294">
                  <c:v>0.42342831961734545</c:v>
                </c:pt>
                <c:pt idx="295">
                  <c:v>0.35182868292762748</c:v>
                </c:pt>
                <c:pt idx="296">
                  <c:v>0.28033386304071023</c:v>
                </c:pt>
                <c:pt idx="297">
                  <c:v>0.20911923122700996</c:v>
                </c:pt>
                <c:pt idx="298">
                  <c:v>0.1384461825602798</c:v>
                </c:pt>
                <c:pt idx="299">
                  <c:v>6.8657647010442566E-2</c:v>
                </c:pt>
                <c:pt idx="300">
                  <c:v>0</c:v>
                </c:pt>
                <c:pt idx="301">
                  <c:v>6.7287633105115818E-2</c:v>
                </c:pt>
                <c:pt idx="302">
                  <c:v>0.13297394147732763</c:v>
                </c:pt>
                <c:pt idx="303">
                  <c:v>0.19683598229679097</c:v>
                </c:pt>
                <c:pt idx="304">
                  <c:v>0.25857681887991751</c:v>
                </c:pt>
                <c:pt idx="305">
                  <c:v>0.31799482359298659</c:v>
                </c:pt>
                <c:pt idx="306">
                  <c:v>0.37497937689278821</c:v>
                </c:pt>
                <c:pt idx="307">
                  <c:v>0.42934645020142476</c:v>
                </c:pt>
                <c:pt idx="308">
                  <c:v>0.48076536077546095</c:v>
                </c:pt>
                <c:pt idx="309">
                  <c:v>0.52923639975219727</c:v>
                </c:pt>
                <c:pt idx="310">
                  <c:v>0.57453333233923365</c:v>
                </c:pt>
                <c:pt idx="311">
                  <c:v>0.61659772704200488</c:v>
                </c:pt>
                <c:pt idx="312">
                  <c:v>0.65523079262341832</c:v>
                </c:pt>
                <c:pt idx="313">
                  <c:v>0.69039789432849674</c:v>
                </c:pt>
                <c:pt idx="314">
                  <c:v>0.72200135759990425</c:v>
                </c:pt>
                <c:pt idx="315">
                  <c:v>0.75002816280457107</c:v>
                </c:pt>
                <c:pt idx="316">
                  <c:v>0.77433568555064458</c:v>
                </c:pt>
                <c:pt idx="317">
                  <c:v>0.79500548832485429</c:v>
                </c:pt>
                <c:pt idx="318">
                  <c:v>0.81198999081647449</c:v>
                </c:pt>
                <c:pt idx="319">
                  <c:v>0.82532225847005825</c:v>
                </c:pt>
                <c:pt idx="320">
                  <c:v>0.83498110498281486</c:v>
                </c:pt>
                <c:pt idx="321">
                  <c:v>0.84108670263810736</c:v>
                </c:pt>
                <c:pt idx="322">
                  <c:v>0.84364091963874943</c:v>
                </c:pt>
                <c:pt idx="323">
                  <c:v>0.84278175842212866</c:v>
                </c:pt>
                <c:pt idx="324">
                  <c:v>0.83853444092044249</c:v>
                </c:pt>
                <c:pt idx="325">
                  <c:v>0.83105489862903126</c:v>
                </c:pt>
                <c:pt idx="326">
                  <c:v>0.82044782797227955</c:v>
                </c:pt>
                <c:pt idx="327">
                  <c:v>0.80688273037476266</c:v>
                </c:pt>
                <c:pt idx="328">
                  <c:v>0.79053355838309536</c:v>
                </c:pt>
                <c:pt idx="329">
                  <c:v>0.77147553240777067</c:v>
                </c:pt>
                <c:pt idx="330">
                  <c:v>0.74999999999999956</c:v>
                </c:pt>
                <c:pt idx="331">
                  <c:v>0.72619633016698815</c:v>
                </c:pt>
                <c:pt idx="332">
                  <c:v>0.70035767736399201</c:v>
                </c:pt>
                <c:pt idx="333">
                  <c:v>0.67258692536413889</c:v>
                </c:pt>
                <c:pt idx="334">
                  <c:v>0.64317814656893502</c:v>
                </c:pt>
                <c:pt idx="335">
                  <c:v>0.61233159943609916</c:v>
                </c:pt>
                <c:pt idx="336">
                  <c:v>0.5802504950119366</c:v>
                </c:pt>
                <c:pt idx="337">
                  <c:v>0.54717987233637921</c:v>
                </c:pt>
                <c:pt idx="338">
                  <c:v>0.51332341495782474</c:v>
                </c:pt>
                <c:pt idx="339">
                  <c:v>0.47895876456729347</c:v>
                </c:pt>
                <c:pt idx="340">
                  <c:v>0.44428416618004357</c:v>
                </c:pt>
                <c:pt idx="341">
                  <c:v>0.40956473830710322</c:v>
                </c:pt>
                <c:pt idx="342">
                  <c:v>0.37499212267399906</c:v>
                </c:pt>
                <c:pt idx="343">
                  <c:v>0.34081769619529478</c:v>
                </c:pt>
                <c:pt idx="344">
                  <c:v>0.30725296052920881</c:v>
                </c:pt>
                <c:pt idx="345">
                  <c:v>0.27452936114024373</c:v>
                </c:pt>
                <c:pt idx="346">
                  <c:v>0.2428170066133867</c:v>
                </c:pt>
                <c:pt idx="347">
                  <c:v>0.21235379530060891</c:v>
                </c:pt>
                <c:pt idx="348">
                  <c:v>0.18331573779401816</c:v>
                </c:pt>
                <c:pt idx="349">
                  <c:v>0.15589094922263702</c:v>
                </c:pt>
                <c:pt idx="350">
                  <c:v>0.13023613325019784</c:v>
                </c:pt>
                <c:pt idx="351">
                  <c:v>0.10653187069239743</c:v>
                </c:pt>
                <c:pt idx="352">
                  <c:v>8.490950889573623E-2</c:v>
                </c:pt>
                <c:pt idx="353">
                  <c:v>6.5516959014607176E-2</c:v>
                </c:pt>
                <c:pt idx="354">
                  <c:v>4.8448942724557388E-2</c:v>
                </c:pt>
                <c:pt idx="355">
                  <c:v>3.3833859334640982E-2</c:v>
                </c:pt>
                <c:pt idx="356">
                  <c:v>2.1757044160792809E-2</c:v>
                </c:pt>
                <c:pt idx="357">
                  <c:v>1.228324893021885E-2</c:v>
                </c:pt>
                <c:pt idx="358">
                  <c:v>5.4722410829521374E-3</c:v>
                </c:pt>
                <c:pt idx="359">
                  <c:v>1.3700139053267643E-3</c:v>
                </c:pt>
                <c:pt idx="360">
                  <c:v>0</c:v>
                </c:pt>
              </c:numCache>
            </c:numRef>
          </c:xVal>
          <c:yVal>
            <c:numRef>
              <c:f>Example3!$W$3:$W$363</c:f>
              <c:numCache>
                <c:formatCode>General</c:formatCode>
                <c:ptCount val="361"/>
                <c:pt idx="0">
                  <c:v>0</c:v>
                </c:pt>
                <c:pt idx="1">
                  <c:v>7.8488044069776719E-2</c:v>
                </c:pt>
                <c:pt idx="2">
                  <c:v>0.1567044816765942</c:v>
                </c:pt>
                <c:pt idx="3">
                  <c:v>0.23437835180689848</c:v>
                </c:pt>
                <c:pt idx="4">
                  <c:v>0.31114022727603918</c:v>
                </c:pt>
                <c:pt idx="5">
                  <c:v>0.3867227817992156</c:v>
                </c:pt>
                <c:pt idx="6">
                  <c:v>0.46096089850319472</c:v>
                </c:pt>
                <c:pt idx="7">
                  <c:v>0.53359281112237478</c:v>
                </c:pt>
                <c:pt idx="8">
                  <c:v>0.60416254873923203</c:v>
                </c:pt>
                <c:pt idx="9">
                  <c:v>0.67261575994528888</c:v>
                </c:pt>
                <c:pt idx="10">
                  <c:v>0.73860581475915599</c:v>
                </c:pt>
                <c:pt idx="11">
                  <c:v>0.80198940887674142</c:v>
                </c:pt>
                <c:pt idx="12">
                  <c:v>0.86243273956699651</c:v>
                </c:pt>
                <c:pt idx="13">
                  <c:v>0.91980534115726198</c:v>
                </c:pt>
                <c:pt idx="14">
                  <c:v>0.9738858204632177</c:v>
                </c:pt>
                <c:pt idx="15">
                  <c:v>1.0245575239448148</c:v>
                </c:pt>
                <c:pt idx="16">
                  <c:v>1.0715184124624442</c:v>
                </c:pt>
                <c:pt idx="17">
                  <c:v>1.1147644540261106</c:v>
                </c:pt>
                <c:pt idx="18">
                  <c:v>1.154107082524169</c:v>
                </c:pt>
                <c:pt idx="19">
                  <c:v>1.1894623681039407</c:v>
                </c:pt>
                <c:pt idx="20">
                  <c:v>1.220660714400895</c:v>
                </c:pt>
                <c:pt idx="21">
                  <c:v>1.2477302400135102</c:v>
                </c:pt>
                <c:pt idx="22">
                  <c:v>1.2705200359128688</c:v>
                </c:pt>
                <c:pt idx="23">
                  <c:v>1.2890749967747974</c:v>
                </c:pt>
                <c:pt idx="24">
                  <c:v>1.3032639498729344</c:v>
                </c:pt>
                <c:pt idx="25">
                  <c:v>1.3131493526374023</c:v>
                </c:pt>
                <c:pt idx="26">
                  <c:v>1.3187106247301377</c:v>
                </c:pt>
                <c:pt idx="27">
                  <c:v>1.3200261655850671</c:v>
                </c:pt>
                <c:pt idx="28">
                  <c:v>1.3171812190269472</c:v>
                </c:pt>
                <c:pt idx="29">
                  <c:v>1.310092859324101</c:v>
                </c:pt>
                <c:pt idx="30">
                  <c:v>1.299038105676658</c:v>
                </c:pt>
                <c:pt idx="31">
                  <c:v>1.2839508997216942</c:v>
                </c:pt>
                <c:pt idx="32">
                  <c:v>1.2651181498461563</c:v>
                </c:pt>
                <c:pt idx="33">
                  <c:v>1.2424904464111457</c:v>
                </c:pt>
                <c:pt idx="34">
                  <c:v>1.2163639264527573</c:v>
                </c:pt>
                <c:pt idx="35">
                  <c:v>1.1868693969703201</c:v>
                </c:pt>
                <c:pt idx="36">
                  <c:v>1.1541436441753001</c:v>
                </c:pt>
                <c:pt idx="37">
                  <c:v>1.1184091682702288</c:v>
                </c:pt>
                <c:pt idx="38">
                  <c:v>1.0798111356672913</c:v>
                </c:pt>
                <c:pt idx="39">
                  <c:v>1.0386555774872417</c:v>
                </c:pt>
                <c:pt idx="40">
                  <c:v>0.9950917316115524</c:v>
                </c:pt>
                <c:pt idx="41">
                  <c:v>0.94942465192024739</c:v>
                </c:pt>
                <c:pt idx="42">
                  <c:v>0.90180624571681789</c:v>
                </c:pt>
                <c:pt idx="43">
                  <c:v>0.85253900997746712</c:v>
                </c:pt>
                <c:pt idx="44">
                  <c:v>0.80184807543749437</c:v>
                </c:pt>
                <c:pt idx="45">
                  <c:v>0.75002816280457096</c:v>
                </c:pt>
                <c:pt idx="46">
                  <c:v>0.69722860642969542</c:v>
                </c:pt>
                <c:pt idx="47">
                  <c:v>0.64380645189899866</c:v>
                </c:pt>
                <c:pt idx="48">
                  <c:v>0.58997245562660539</c:v>
                </c:pt>
                <c:pt idx="49">
                  <c:v>0.53600022668524439</c:v>
                </c:pt>
                <c:pt idx="50">
                  <c:v>0.48209070726490461</c:v>
                </c:pt>
                <c:pt idx="51">
                  <c:v>0.42856718630493928</c:v>
                </c:pt>
                <c:pt idx="52">
                  <c:v>0.37561506609618417</c:v>
                </c:pt>
                <c:pt idx="53">
                  <c:v>0.32353575644654109</c:v>
                </c:pt>
                <c:pt idx="54">
                  <c:v>0.27243846443756137</c:v>
                </c:pt>
                <c:pt idx="55">
                  <c:v>0.22266237259147603</c:v>
                </c:pt>
                <c:pt idx="56">
                  <c:v>0.17441226659252596</c:v>
                </c:pt>
                <c:pt idx="57">
                  <c:v>0.1278267815180269</c:v>
                </c:pt>
                <c:pt idx="58">
                  <c:v>8.3091340631766528E-2</c:v>
                </c:pt>
                <c:pt idx="59">
                  <c:v>4.0430488880439271E-2</c:v>
                </c:pt>
                <c:pt idx="60">
                  <c:v>0</c:v>
                </c:pt>
                <c:pt idx="61">
                  <c:v>3.8057555189337469E-2</c:v>
                </c:pt>
                <c:pt idx="62">
                  <c:v>7.3613141044827662E-2</c:v>
                </c:pt>
                <c:pt idx="63">
                  <c:v>0.10655157028887165</c:v>
                </c:pt>
                <c:pt idx="64">
                  <c:v>0.1367279606835132</c:v>
                </c:pt>
                <c:pt idx="65">
                  <c:v>0.16406040920773954</c:v>
                </c:pt>
                <c:pt idx="66">
                  <c:v>0.18852243406563352</c:v>
                </c:pt>
                <c:pt idx="67">
                  <c:v>0.21005705467583358</c:v>
                </c:pt>
                <c:pt idx="68">
                  <c:v>0.22854748264304806</c:v>
                </c:pt>
                <c:pt idx="69">
                  <c:v>0.24404857364034946</c:v>
                </c:pt>
                <c:pt idx="70">
                  <c:v>0.25651510749425166</c:v>
                </c:pt>
                <c:pt idx="71">
                  <c:v>0.26598918219149692</c:v>
                </c:pt>
                <c:pt idx="72">
                  <c:v>0.27246028394039123</c:v>
                </c:pt>
                <c:pt idx="73">
                  <c:v>0.27599888925826332</c:v>
                </c:pt>
                <c:pt idx="74">
                  <c:v>0.27665721403352211</c:v>
                </c:pt>
                <c:pt idx="75">
                  <c:v>0.27452936114024401</c:v>
                </c:pt>
                <c:pt idx="76">
                  <c:v>0.26967033702494964</c:v>
                </c:pt>
                <c:pt idx="77">
                  <c:v>0.26222544404864367</c:v>
                </c:pt>
                <c:pt idx="78">
                  <c:v>0.25230083680735094</c:v>
                </c:pt>
                <c:pt idx="79">
                  <c:v>0.24003771618369357</c:v>
                </c:pt>
                <c:pt idx="80">
                  <c:v>0.22556898278934243</c:v>
                </c:pt>
                <c:pt idx="81">
                  <c:v>0.20907466252626872</c:v>
                </c:pt>
                <c:pt idx="82">
                  <c:v>0.19070890024557752</c:v>
                </c:pt>
                <c:pt idx="83">
                  <c:v>0.17066582850456863</c:v>
                </c:pt>
                <c:pt idx="84">
                  <c:v>0.14912030569763482</c:v>
                </c:pt>
                <c:pt idx="85">
                  <c:v>0.12627995566708197</c:v>
                </c:pt>
                <c:pt idx="86">
                  <c:v>0.10234669827738098</c:v>
                </c:pt>
                <c:pt idx="87">
                  <c:v>7.7535719173921255E-2</c:v>
                </c:pt>
                <c:pt idx="88">
                  <c:v>5.2063069180791205E-2</c:v>
                </c:pt>
                <c:pt idx="89">
                  <c:v>2.6141959602406863E-2</c:v>
                </c:pt>
                <c:pt idx="90">
                  <c:v>1.83772268236293E-16</c:v>
                </c:pt>
                <c:pt idx="91">
                  <c:v>-2.6141959602407158E-2</c:v>
                </c:pt>
                <c:pt idx="92">
                  <c:v>-5.2063069180790844E-2</c:v>
                </c:pt>
                <c:pt idx="93">
                  <c:v>-7.7535719173920881E-2</c:v>
                </c:pt>
                <c:pt idx="94">
                  <c:v>-0.1023466982773806</c:v>
                </c:pt>
                <c:pt idx="95">
                  <c:v>-0.12627995566708161</c:v>
                </c:pt>
                <c:pt idx="96">
                  <c:v>-0.14912030569763449</c:v>
                </c:pt>
                <c:pt idx="97">
                  <c:v>-0.1706658285045683</c:v>
                </c:pt>
                <c:pt idx="98">
                  <c:v>-0.19070890024557779</c:v>
                </c:pt>
                <c:pt idx="99">
                  <c:v>-0.20907466252626838</c:v>
                </c:pt>
                <c:pt idx="100">
                  <c:v>-0.22556898278934268</c:v>
                </c:pt>
                <c:pt idx="101">
                  <c:v>-0.24003771618369327</c:v>
                </c:pt>
                <c:pt idx="102">
                  <c:v>-0.25230083680735116</c:v>
                </c:pt>
                <c:pt idx="103">
                  <c:v>-0.2622254440486434</c:v>
                </c:pt>
                <c:pt idx="104">
                  <c:v>-0.26967033702494936</c:v>
                </c:pt>
                <c:pt idx="105">
                  <c:v>-0.27452936114024379</c:v>
                </c:pt>
                <c:pt idx="106">
                  <c:v>-0.27665721403352189</c:v>
                </c:pt>
                <c:pt idx="107">
                  <c:v>-0.27599888925826349</c:v>
                </c:pt>
                <c:pt idx="108">
                  <c:v>-0.27246028394039101</c:v>
                </c:pt>
                <c:pt idx="109">
                  <c:v>-0.26598918219149703</c:v>
                </c:pt>
                <c:pt idx="110">
                  <c:v>-0.25651510749425149</c:v>
                </c:pt>
                <c:pt idx="111">
                  <c:v>-0.24404857364034963</c:v>
                </c:pt>
                <c:pt idx="112">
                  <c:v>-0.22854748264304792</c:v>
                </c:pt>
                <c:pt idx="113">
                  <c:v>-0.21005705467583344</c:v>
                </c:pt>
                <c:pt idx="114">
                  <c:v>-0.1885224340656334</c:v>
                </c:pt>
                <c:pt idx="115">
                  <c:v>-0.16406040920773945</c:v>
                </c:pt>
                <c:pt idx="116">
                  <c:v>-0.13672796068351326</c:v>
                </c:pt>
                <c:pt idx="117">
                  <c:v>-0.10655157028887161</c:v>
                </c:pt>
                <c:pt idx="118">
                  <c:v>-7.361314104482769E-2</c:v>
                </c:pt>
                <c:pt idx="119">
                  <c:v>-3.8057555189337448E-2</c:v>
                </c:pt>
                <c:pt idx="120">
                  <c:v>0</c:v>
                </c:pt>
                <c:pt idx="121">
                  <c:v>-4.043048888043925E-2</c:v>
                </c:pt>
                <c:pt idx="122">
                  <c:v>-8.3091340631766514E-2</c:v>
                </c:pt>
                <c:pt idx="123">
                  <c:v>-0.12782678151802684</c:v>
                </c:pt>
                <c:pt idx="124">
                  <c:v>-0.1744122665925259</c:v>
                </c:pt>
                <c:pt idx="125">
                  <c:v>-0.22266237259147612</c:v>
                </c:pt>
                <c:pt idx="126">
                  <c:v>-0.27243846443756126</c:v>
                </c:pt>
                <c:pt idx="127">
                  <c:v>-0.3235357564465412</c:v>
                </c:pt>
                <c:pt idx="128">
                  <c:v>-0.37561506609618406</c:v>
                </c:pt>
                <c:pt idx="129">
                  <c:v>-0.42856718630493945</c:v>
                </c:pt>
                <c:pt idx="130">
                  <c:v>-0.48209070726490444</c:v>
                </c:pt>
                <c:pt idx="131">
                  <c:v>-0.53600022668524427</c:v>
                </c:pt>
                <c:pt idx="132">
                  <c:v>-0.58997245562660539</c:v>
                </c:pt>
                <c:pt idx="133">
                  <c:v>-0.64380645189899843</c:v>
                </c:pt>
                <c:pt idx="134">
                  <c:v>-0.69722860642969564</c:v>
                </c:pt>
                <c:pt idx="135">
                  <c:v>-0.75002816280457085</c:v>
                </c:pt>
                <c:pt idx="136">
                  <c:v>-0.80184807543749448</c:v>
                </c:pt>
                <c:pt idx="137">
                  <c:v>-0.85253900997746701</c:v>
                </c:pt>
                <c:pt idx="138">
                  <c:v>-0.90180624571681811</c:v>
                </c:pt>
                <c:pt idx="139">
                  <c:v>-0.94942465192024716</c:v>
                </c:pt>
                <c:pt idx="140">
                  <c:v>-0.99509173161155229</c:v>
                </c:pt>
                <c:pt idx="141">
                  <c:v>-1.0386555774872412</c:v>
                </c:pt>
                <c:pt idx="142">
                  <c:v>-1.0798111356672915</c:v>
                </c:pt>
                <c:pt idx="143">
                  <c:v>-1.1184091682702288</c:v>
                </c:pt>
                <c:pt idx="144">
                  <c:v>-1.1541436441752999</c:v>
                </c:pt>
                <c:pt idx="145">
                  <c:v>-1.1868693969703199</c:v>
                </c:pt>
                <c:pt idx="146">
                  <c:v>-1.2163639264527575</c:v>
                </c:pt>
                <c:pt idx="147">
                  <c:v>-1.2424904464111457</c:v>
                </c:pt>
                <c:pt idx="148">
                  <c:v>-1.2651181498461563</c:v>
                </c:pt>
                <c:pt idx="149">
                  <c:v>-1.2839508997216937</c:v>
                </c:pt>
                <c:pt idx="150">
                  <c:v>-1.2990381056766576</c:v>
                </c:pt>
                <c:pt idx="151">
                  <c:v>-1.3100928593241012</c:v>
                </c:pt>
                <c:pt idx="152">
                  <c:v>-1.3171812190269474</c:v>
                </c:pt>
                <c:pt idx="153">
                  <c:v>-1.3200261655850669</c:v>
                </c:pt>
                <c:pt idx="154">
                  <c:v>-1.3187106247301377</c:v>
                </c:pt>
                <c:pt idx="155">
                  <c:v>-1.3131493526374023</c:v>
                </c:pt>
                <c:pt idx="156">
                  <c:v>-1.3032639498729346</c:v>
                </c:pt>
                <c:pt idx="157">
                  <c:v>-1.2890749967747974</c:v>
                </c:pt>
                <c:pt idx="158">
                  <c:v>-1.2705200359128688</c:v>
                </c:pt>
                <c:pt idx="159">
                  <c:v>-1.24773024001351</c:v>
                </c:pt>
                <c:pt idx="160">
                  <c:v>-1.220660714400895</c:v>
                </c:pt>
                <c:pt idx="161">
                  <c:v>-1.1894623681039407</c:v>
                </c:pt>
                <c:pt idx="162">
                  <c:v>-1.1541070825241688</c:v>
                </c:pt>
                <c:pt idx="163">
                  <c:v>-1.1147644540261101</c:v>
                </c:pt>
                <c:pt idx="164">
                  <c:v>-1.0715184124624442</c:v>
                </c:pt>
                <c:pt idx="165">
                  <c:v>-1.0245575239448148</c:v>
                </c:pt>
                <c:pt idx="166">
                  <c:v>-0.9738858204632177</c:v>
                </c:pt>
                <c:pt idx="167">
                  <c:v>-0.91980534115726187</c:v>
                </c:pt>
                <c:pt idx="168">
                  <c:v>-0.8624327395669964</c:v>
                </c:pt>
                <c:pt idx="169">
                  <c:v>-0.80198940887674142</c:v>
                </c:pt>
                <c:pt idx="170">
                  <c:v>-0.73860581475915599</c:v>
                </c:pt>
                <c:pt idx="171">
                  <c:v>-0.67261575994528877</c:v>
                </c:pt>
                <c:pt idx="172">
                  <c:v>-0.60416254873923203</c:v>
                </c:pt>
                <c:pt idx="173">
                  <c:v>-0.53359281112237478</c:v>
                </c:pt>
                <c:pt idx="174">
                  <c:v>-0.46096089850319477</c:v>
                </c:pt>
                <c:pt idx="175">
                  <c:v>-0.3867227817992156</c:v>
                </c:pt>
                <c:pt idx="176">
                  <c:v>-0.31114022727603918</c:v>
                </c:pt>
                <c:pt idx="177">
                  <c:v>-0.23437835180689848</c:v>
                </c:pt>
                <c:pt idx="178">
                  <c:v>-0.1567044816765942</c:v>
                </c:pt>
                <c:pt idx="179">
                  <c:v>-7.8488044069776719E-2</c:v>
                </c:pt>
                <c:pt idx="180">
                  <c:v>0</c:v>
                </c:pt>
                <c:pt idx="181">
                  <c:v>-7.8488044069776719E-2</c:v>
                </c:pt>
                <c:pt idx="182">
                  <c:v>-0.1567044816765942</c:v>
                </c:pt>
                <c:pt idx="183">
                  <c:v>-0.23437835180689848</c:v>
                </c:pt>
                <c:pt idx="184">
                  <c:v>-0.31114022727603924</c:v>
                </c:pt>
                <c:pt idx="185">
                  <c:v>-0.3867227817992156</c:v>
                </c:pt>
                <c:pt idx="186">
                  <c:v>-0.46096089850319477</c:v>
                </c:pt>
                <c:pt idx="187">
                  <c:v>-0.53359281112237467</c:v>
                </c:pt>
                <c:pt idx="188">
                  <c:v>-0.60416254873923203</c:v>
                </c:pt>
                <c:pt idx="189">
                  <c:v>-0.67261575994528888</c:v>
                </c:pt>
                <c:pt idx="190">
                  <c:v>-0.7386058147591561</c:v>
                </c:pt>
                <c:pt idx="191">
                  <c:v>-0.80198940887674131</c:v>
                </c:pt>
                <c:pt idx="192">
                  <c:v>-0.8624327395669964</c:v>
                </c:pt>
                <c:pt idx="193">
                  <c:v>-0.91980534115726198</c:v>
                </c:pt>
                <c:pt idx="194">
                  <c:v>-0.97388582046321781</c:v>
                </c:pt>
                <c:pt idx="195">
                  <c:v>-1.0245575239448148</c:v>
                </c:pt>
                <c:pt idx="196">
                  <c:v>-1.0715184124624439</c:v>
                </c:pt>
                <c:pt idx="197">
                  <c:v>-1.1147644540261104</c:v>
                </c:pt>
                <c:pt idx="198">
                  <c:v>-1.154107082524169</c:v>
                </c:pt>
                <c:pt idx="199">
                  <c:v>-1.1894623681039407</c:v>
                </c:pt>
                <c:pt idx="200">
                  <c:v>-1.2206607144008947</c:v>
                </c:pt>
                <c:pt idx="201">
                  <c:v>-1.2477302400135102</c:v>
                </c:pt>
                <c:pt idx="202">
                  <c:v>-1.2705200359128688</c:v>
                </c:pt>
                <c:pt idx="203">
                  <c:v>-1.2890749967747976</c:v>
                </c:pt>
                <c:pt idx="204">
                  <c:v>-1.3032639498729348</c:v>
                </c:pt>
                <c:pt idx="205">
                  <c:v>-1.3131493526374021</c:v>
                </c:pt>
                <c:pt idx="206">
                  <c:v>-1.3187106247301379</c:v>
                </c:pt>
                <c:pt idx="207">
                  <c:v>-1.3200261655850671</c:v>
                </c:pt>
                <c:pt idx="208">
                  <c:v>-1.3171812190269474</c:v>
                </c:pt>
                <c:pt idx="209">
                  <c:v>-1.3100928593241008</c:v>
                </c:pt>
                <c:pt idx="210">
                  <c:v>-1.299038105676658</c:v>
                </c:pt>
                <c:pt idx="211">
                  <c:v>-1.2839508997216942</c:v>
                </c:pt>
                <c:pt idx="212">
                  <c:v>-1.2651181498461566</c:v>
                </c:pt>
                <c:pt idx="213">
                  <c:v>-1.2424904464111461</c:v>
                </c:pt>
                <c:pt idx="214">
                  <c:v>-1.216363926452757</c:v>
                </c:pt>
                <c:pt idx="215">
                  <c:v>-1.1868693969703203</c:v>
                </c:pt>
                <c:pt idx="216">
                  <c:v>-1.1541436441753004</c:v>
                </c:pt>
                <c:pt idx="217">
                  <c:v>-1.1184091682702293</c:v>
                </c:pt>
                <c:pt idx="218">
                  <c:v>-1.079811135667291</c:v>
                </c:pt>
                <c:pt idx="219">
                  <c:v>-1.0386555774872415</c:v>
                </c:pt>
                <c:pt idx="220">
                  <c:v>-0.99509173161155251</c:v>
                </c:pt>
                <c:pt idx="221">
                  <c:v>-0.9494246519202475</c:v>
                </c:pt>
                <c:pt idx="222">
                  <c:v>-0.90180624571681833</c:v>
                </c:pt>
                <c:pt idx="223">
                  <c:v>-0.8525390099774669</c:v>
                </c:pt>
                <c:pt idx="224">
                  <c:v>-0.80184807543749448</c:v>
                </c:pt>
                <c:pt idx="225">
                  <c:v>-0.75002816280457107</c:v>
                </c:pt>
                <c:pt idx="226">
                  <c:v>-0.69722860642969586</c:v>
                </c:pt>
                <c:pt idx="227">
                  <c:v>-0.64380645189899832</c:v>
                </c:pt>
                <c:pt idx="228">
                  <c:v>-0.58997245562660527</c:v>
                </c:pt>
                <c:pt idx="229">
                  <c:v>-0.5360002266852445</c:v>
                </c:pt>
                <c:pt idx="230">
                  <c:v>-0.48209070726490466</c:v>
                </c:pt>
                <c:pt idx="231">
                  <c:v>-0.42856718630493962</c:v>
                </c:pt>
                <c:pt idx="232">
                  <c:v>-0.37561506609618406</c:v>
                </c:pt>
                <c:pt idx="233">
                  <c:v>-0.32353575644654115</c:v>
                </c:pt>
                <c:pt idx="234">
                  <c:v>-0.27243846443756142</c:v>
                </c:pt>
                <c:pt idx="235">
                  <c:v>-0.22266237259147625</c:v>
                </c:pt>
                <c:pt idx="236">
                  <c:v>-0.17441226659252587</c:v>
                </c:pt>
                <c:pt idx="237">
                  <c:v>-0.12782678151802682</c:v>
                </c:pt>
                <c:pt idx="238">
                  <c:v>-8.3091340631766542E-2</c:v>
                </c:pt>
                <c:pt idx="239">
                  <c:v>-4.0430488880439278E-2</c:v>
                </c:pt>
                <c:pt idx="240">
                  <c:v>0</c:v>
                </c:pt>
                <c:pt idx="241">
                  <c:v>-3.8057555189337448E-2</c:v>
                </c:pt>
                <c:pt idx="242">
                  <c:v>-7.3613141044827676E-2</c:v>
                </c:pt>
                <c:pt idx="243">
                  <c:v>-0.10655157028887167</c:v>
                </c:pt>
                <c:pt idx="244">
                  <c:v>-0.13672796068351337</c:v>
                </c:pt>
                <c:pt idx="245">
                  <c:v>-0.16406040920773943</c:v>
                </c:pt>
                <c:pt idx="246">
                  <c:v>-0.18852243406563338</c:v>
                </c:pt>
                <c:pt idx="247">
                  <c:v>-0.21005705467583363</c:v>
                </c:pt>
                <c:pt idx="248">
                  <c:v>-0.22854748264304811</c:v>
                </c:pt>
                <c:pt idx="249">
                  <c:v>-0.24404857364034985</c:v>
                </c:pt>
                <c:pt idx="250">
                  <c:v>-0.25651510749425144</c:v>
                </c:pt>
                <c:pt idx="251">
                  <c:v>-0.26598918219149703</c:v>
                </c:pt>
                <c:pt idx="252">
                  <c:v>-0.27246028394039135</c:v>
                </c:pt>
                <c:pt idx="253">
                  <c:v>-0.27599888925826388</c:v>
                </c:pt>
                <c:pt idx="254">
                  <c:v>-0.27665721403352184</c:v>
                </c:pt>
                <c:pt idx="255">
                  <c:v>-0.27452936114024368</c:v>
                </c:pt>
                <c:pt idx="256">
                  <c:v>-0.2696703370249498</c:v>
                </c:pt>
                <c:pt idx="257">
                  <c:v>-0.26222544404864384</c:v>
                </c:pt>
                <c:pt idx="258">
                  <c:v>-0.2523008368073516</c:v>
                </c:pt>
                <c:pt idx="259">
                  <c:v>-0.24003771618369318</c:v>
                </c:pt>
                <c:pt idx="260">
                  <c:v>-0.22556898278934256</c:v>
                </c:pt>
                <c:pt idx="261">
                  <c:v>-0.20907466252626888</c:v>
                </c:pt>
                <c:pt idx="262">
                  <c:v>-0.19070890024557829</c:v>
                </c:pt>
                <c:pt idx="263">
                  <c:v>-0.17066582850456818</c:v>
                </c:pt>
                <c:pt idx="264">
                  <c:v>-0.14912030569763438</c:v>
                </c:pt>
                <c:pt idx="265">
                  <c:v>-0.12627995566708214</c:v>
                </c:pt>
                <c:pt idx="266">
                  <c:v>-0.10234669827738113</c:v>
                </c:pt>
                <c:pt idx="267">
                  <c:v>-7.7535719173922088E-2</c:v>
                </c:pt>
                <c:pt idx="268">
                  <c:v>-5.2063069180790726E-2</c:v>
                </c:pt>
                <c:pt idx="269">
                  <c:v>-2.6141959602407044E-2</c:v>
                </c:pt>
                <c:pt idx="270">
                  <c:v>-3.67544536472586E-16</c:v>
                </c:pt>
                <c:pt idx="271">
                  <c:v>2.6141959602406312E-2</c:v>
                </c:pt>
                <c:pt idx="272">
                  <c:v>5.2063069180791316E-2</c:v>
                </c:pt>
                <c:pt idx="273">
                  <c:v>7.7535719173921366E-2</c:v>
                </c:pt>
                <c:pt idx="274">
                  <c:v>0.10234669827738042</c:v>
                </c:pt>
                <c:pt idx="275">
                  <c:v>0.12627995566708144</c:v>
                </c:pt>
                <c:pt idx="276">
                  <c:v>0.14912030569763368</c:v>
                </c:pt>
                <c:pt idx="277">
                  <c:v>0.17066582850456874</c:v>
                </c:pt>
                <c:pt idx="278">
                  <c:v>0.1907089002455776</c:v>
                </c:pt>
                <c:pt idx="279">
                  <c:v>0.20907466252626822</c:v>
                </c:pt>
                <c:pt idx="280">
                  <c:v>0.22556898278934195</c:v>
                </c:pt>
                <c:pt idx="281">
                  <c:v>0.24003771618369368</c:v>
                </c:pt>
                <c:pt idx="282">
                  <c:v>0.25230083680735099</c:v>
                </c:pt>
                <c:pt idx="283">
                  <c:v>0.26222544404864323</c:v>
                </c:pt>
                <c:pt idx="284">
                  <c:v>0.26967033702494925</c:v>
                </c:pt>
                <c:pt idx="285">
                  <c:v>0.27452936114024323</c:v>
                </c:pt>
                <c:pt idx="286">
                  <c:v>0.27665721403352223</c:v>
                </c:pt>
                <c:pt idx="287">
                  <c:v>0.27599888925826338</c:v>
                </c:pt>
                <c:pt idx="288">
                  <c:v>0.27246028394039096</c:v>
                </c:pt>
                <c:pt idx="289">
                  <c:v>0.26598918219149664</c:v>
                </c:pt>
                <c:pt idx="290">
                  <c:v>0.25651510749425172</c:v>
                </c:pt>
                <c:pt idx="291">
                  <c:v>0.24404857364034954</c:v>
                </c:pt>
                <c:pt idx="292">
                  <c:v>0.22854748264304783</c:v>
                </c:pt>
                <c:pt idx="293">
                  <c:v>0.21005705467583338</c:v>
                </c:pt>
                <c:pt idx="294">
                  <c:v>0.18852243406563354</c:v>
                </c:pt>
                <c:pt idx="295">
                  <c:v>0.16406040920773957</c:v>
                </c:pt>
                <c:pt idx="296">
                  <c:v>0.13672796068351323</c:v>
                </c:pt>
                <c:pt idx="297">
                  <c:v>0.10655157028887158</c:v>
                </c:pt>
                <c:pt idx="298">
                  <c:v>7.3613141044827607E-2</c:v>
                </c:pt>
                <c:pt idx="299">
                  <c:v>3.8057555189337469E-2</c:v>
                </c:pt>
                <c:pt idx="300">
                  <c:v>0</c:v>
                </c:pt>
                <c:pt idx="301">
                  <c:v>4.0430488880439243E-2</c:v>
                </c:pt>
                <c:pt idx="302">
                  <c:v>8.3091340631766486E-2</c:v>
                </c:pt>
                <c:pt idx="303">
                  <c:v>0.1278267815180269</c:v>
                </c:pt>
                <c:pt idx="304">
                  <c:v>0.17441226659252596</c:v>
                </c:pt>
                <c:pt idx="305">
                  <c:v>0.22266237259147606</c:v>
                </c:pt>
                <c:pt idx="306">
                  <c:v>0.2724384644375612</c:v>
                </c:pt>
                <c:pt idx="307">
                  <c:v>0.32353575644654092</c:v>
                </c:pt>
                <c:pt idx="308">
                  <c:v>0.37561506609618417</c:v>
                </c:pt>
                <c:pt idx="309">
                  <c:v>0.4285671863049394</c:v>
                </c:pt>
                <c:pt idx="310">
                  <c:v>0.48209070726490433</c:v>
                </c:pt>
                <c:pt idx="311">
                  <c:v>0.53600022668524427</c:v>
                </c:pt>
                <c:pt idx="312">
                  <c:v>0.5899724556266055</c:v>
                </c:pt>
                <c:pt idx="313">
                  <c:v>0.64380645189899866</c:v>
                </c:pt>
                <c:pt idx="314">
                  <c:v>0.69722860642969553</c:v>
                </c:pt>
                <c:pt idx="315">
                  <c:v>0.75002816280457074</c:v>
                </c:pt>
                <c:pt idx="316">
                  <c:v>0.80184807543749415</c:v>
                </c:pt>
                <c:pt idx="317">
                  <c:v>0.85253900997746723</c:v>
                </c:pt>
                <c:pt idx="318">
                  <c:v>0.90180624571681789</c:v>
                </c:pt>
                <c:pt idx="319">
                  <c:v>0.94942465192024705</c:v>
                </c:pt>
                <c:pt idx="320">
                  <c:v>0.99509173161155207</c:v>
                </c:pt>
                <c:pt idx="321">
                  <c:v>1.0386555774872419</c:v>
                </c:pt>
                <c:pt idx="322">
                  <c:v>1.0798111356672913</c:v>
                </c:pt>
                <c:pt idx="323">
                  <c:v>1.1184091682702288</c:v>
                </c:pt>
                <c:pt idx="324">
                  <c:v>1.1541436441752997</c:v>
                </c:pt>
                <c:pt idx="325">
                  <c:v>1.1868693969703199</c:v>
                </c:pt>
                <c:pt idx="326">
                  <c:v>1.2163639264527575</c:v>
                </c:pt>
                <c:pt idx="327">
                  <c:v>1.2424904464111457</c:v>
                </c:pt>
                <c:pt idx="328">
                  <c:v>1.2651181498461561</c:v>
                </c:pt>
                <c:pt idx="329">
                  <c:v>1.2839508997216937</c:v>
                </c:pt>
                <c:pt idx="330">
                  <c:v>1.2990381056766582</c:v>
                </c:pt>
                <c:pt idx="331">
                  <c:v>1.310092859324101</c:v>
                </c:pt>
                <c:pt idx="332">
                  <c:v>1.3171812190269472</c:v>
                </c:pt>
                <c:pt idx="333">
                  <c:v>1.3200261655850667</c:v>
                </c:pt>
                <c:pt idx="334">
                  <c:v>1.3187106247301377</c:v>
                </c:pt>
                <c:pt idx="335">
                  <c:v>1.3131493526374023</c:v>
                </c:pt>
                <c:pt idx="336">
                  <c:v>1.3032639498729344</c:v>
                </c:pt>
                <c:pt idx="337">
                  <c:v>1.2890749967747974</c:v>
                </c:pt>
                <c:pt idx="338">
                  <c:v>1.2705200359128686</c:v>
                </c:pt>
                <c:pt idx="339">
                  <c:v>1.2477302400135104</c:v>
                </c:pt>
                <c:pt idx="340">
                  <c:v>1.220660714400895</c:v>
                </c:pt>
                <c:pt idx="341">
                  <c:v>1.1894623681039405</c:v>
                </c:pt>
                <c:pt idx="342">
                  <c:v>1.1541070825241688</c:v>
                </c:pt>
                <c:pt idx="343">
                  <c:v>1.1147644540261101</c:v>
                </c:pt>
                <c:pt idx="344">
                  <c:v>1.0715184124624442</c:v>
                </c:pt>
                <c:pt idx="345">
                  <c:v>1.0245575239448148</c:v>
                </c:pt>
                <c:pt idx="346">
                  <c:v>0.9738858204632177</c:v>
                </c:pt>
                <c:pt idx="347">
                  <c:v>0.91980534115726187</c:v>
                </c:pt>
                <c:pt idx="348">
                  <c:v>0.86243273956699651</c:v>
                </c:pt>
                <c:pt idx="349">
                  <c:v>0.80198940887674142</c:v>
                </c:pt>
                <c:pt idx="350">
                  <c:v>0.73860581475915599</c:v>
                </c:pt>
                <c:pt idx="351">
                  <c:v>0.67261575994528877</c:v>
                </c:pt>
                <c:pt idx="352">
                  <c:v>0.60416254873923203</c:v>
                </c:pt>
                <c:pt idx="353">
                  <c:v>0.53359281112237478</c:v>
                </c:pt>
                <c:pt idx="354">
                  <c:v>0.46096089850319472</c:v>
                </c:pt>
                <c:pt idx="355">
                  <c:v>0.3867227817992156</c:v>
                </c:pt>
                <c:pt idx="356">
                  <c:v>0.31114022727603918</c:v>
                </c:pt>
                <c:pt idx="357">
                  <c:v>0.23437835180689851</c:v>
                </c:pt>
                <c:pt idx="358">
                  <c:v>0.1567044816765942</c:v>
                </c:pt>
                <c:pt idx="359">
                  <c:v>7.8488044069776719E-2</c:v>
                </c:pt>
                <c:pt idx="36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083328"/>
        <c:axId val="288086272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Example3!$O$3:$O$109</c:f>
              <c:numCache>
                <c:formatCode>General</c:formatCode>
                <c:ptCount val="107"/>
                <c:pt idx="0">
                  <c:v>4.90059381963448E-16</c:v>
                </c:pt>
                <c:pt idx="1">
                  <c:v>-4.90059381963448E-16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#N/A</c:v>
                </c:pt>
                <c:pt idx="19">
                  <c:v>#N/A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-1.3856406460551021</c:v>
                </c:pt>
                <c:pt idx="37">
                  <c:v>1.3856406460551021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#N/A</c:v>
                </c:pt>
                <c:pt idx="55">
                  <c:v>#N/A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-1.3856406460551018</c:v>
                </c:pt>
                <c:pt idx="73">
                  <c:v>1.3856406460551018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#N/A</c:v>
                </c:pt>
                <c:pt idx="91">
                  <c:v>#N/A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Example3!$P$3:$P$109</c:f>
              <c:numCache>
                <c:formatCode>General</c:formatCode>
                <c:ptCount val="107"/>
                <c:pt idx="0">
                  <c:v>1.6</c:v>
                </c:pt>
                <c:pt idx="1">
                  <c:v>-1.6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#N/A</c:v>
                </c:pt>
                <c:pt idx="19">
                  <c:v>#N/A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0.79999999999999993</c:v>
                </c:pt>
                <c:pt idx="37">
                  <c:v>-0.79999999999999993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#N/A</c:v>
                </c:pt>
                <c:pt idx="55">
                  <c:v>#N/A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-0.80000000000000027</c:v>
                </c:pt>
                <c:pt idx="73">
                  <c:v>0.80000000000000027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#N/A</c:v>
                </c:pt>
                <c:pt idx="91">
                  <c:v>#N/A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083328"/>
        <c:axId val="288086272"/>
      </c:scatterChart>
      <c:valAx>
        <c:axId val="288083328"/>
        <c:scaling>
          <c:orientation val="minMax"/>
          <c:max val="1.6"/>
          <c:min val="-1.6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8086272"/>
        <c:crosses val="autoZero"/>
        <c:crossBetween val="midCat"/>
      </c:valAx>
      <c:valAx>
        <c:axId val="288086272"/>
        <c:scaling>
          <c:orientation val="minMax"/>
          <c:max val="1.6"/>
          <c:min val="-1.6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8083328"/>
        <c:crosses val="autoZero"/>
        <c:crossBetween val="midCat"/>
      </c:valAx>
      <c:valAx>
        <c:axId val="2882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8229248"/>
        <c:crosses val="max"/>
        <c:crossBetween val="between"/>
      </c:valAx>
      <c:catAx>
        <c:axId val="28822924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822771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Example4!$I$3:$I$74</c:f>
              <c:strCache>
                <c:ptCount val="67"/>
                <c:pt idx="0">
                  <c:v>0°</c:v>
                </c:pt>
                <c:pt idx="6">
                  <c:v>30°</c:v>
                </c:pt>
                <c:pt idx="12">
                  <c:v>60°</c:v>
                </c:pt>
                <c:pt idx="18">
                  <c:v>90°</c:v>
                </c:pt>
                <c:pt idx="24">
                  <c:v>120°</c:v>
                </c:pt>
                <c:pt idx="30">
                  <c:v>150°</c:v>
                </c:pt>
                <c:pt idx="36">
                  <c:v>180°</c:v>
                </c:pt>
                <c:pt idx="42">
                  <c:v>210°</c:v>
                </c:pt>
                <c:pt idx="48">
                  <c:v>240°</c:v>
                </c:pt>
                <c:pt idx="54">
                  <c:v>270°</c:v>
                </c:pt>
                <c:pt idx="60">
                  <c:v>300°</c:v>
                </c:pt>
                <c:pt idx="66">
                  <c:v>330°</c:v>
                </c:pt>
              </c:strCache>
            </c:strRef>
          </c:cat>
          <c:val>
            <c:numRef>
              <c:f>Example4!$J$3:$J$74</c:f>
              <c:numCache>
                <c:formatCode>General</c:formatCode>
                <c:ptCount val="72"/>
                <c:pt idx="0">
                  <c:v>0</c:v>
                </c:pt>
                <c:pt idx="1">
                  <c:v>70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520064"/>
        <c:axId val="290517760"/>
      </c:radarChart>
      <c:scatterChart>
        <c:scatterStyle val="smoothMarker"/>
        <c:varyColors val="0"/>
        <c:ser>
          <c:idx val="2"/>
          <c:order val="2"/>
          <c:tx>
            <c:strRef>
              <c:f>Example4!$W$2</c:f>
              <c:strCache>
                <c:ptCount val="1"/>
                <c:pt idx="0">
                  <c:v>Plot Clockwise</c:v>
                </c:pt>
              </c:strCache>
            </c:strRef>
          </c:tx>
          <c:marker>
            <c:symbol val="none"/>
          </c:marker>
          <c:xVal>
            <c:numRef>
              <c:f>Example4!$V$3:$V$40</c:f>
              <c:numCache>
                <c:formatCode>General</c:formatCode>
                <c:ptCount val="38"/>
                <c:pt idx="0">
                  <c:v>0</c:v>
                </c:pt>
                <c:pt idx="1">
                  <c:v>0.68404028665133765</c:v>
                </c:pt>
                <c:pt idx="2">
                  <c:v>2.5711504387461575</c:v>
                </c:pt>
                <c:pt idx="3">
                  <c:v>5.196152422706632</c:v>
                </c:pt>
                <c:pt idx="4">
                  <c:v>7.8784620240976642</c:v>
                </c:pt>
                <c:pt idx="5">
                  <c:v>9.8480775301220795</c:v>
                </c:pt>
                <c:pt idx="6">
                  <c:v>10.392304845413264</c:v>
                </c:pt>
                <c:pt idx="7">
                  <c:v>8.3562389259250125</c:v>
                </c:pt>
                <c:pt idx="8">
                  <c:v>4.7882820065593634</c:v>
                </c:pt>
                <c:pt idx="9">
                  <c:v>9.8011876392689601E-16</c:v>
                </c:pt>
                <c:pt idx="10">
                  <c:v>-6.1563625798620372</c:v>
                </c:pt>
                <c:pt idx="11">
                  <c:v>-12.855752193730787</c:v>
                </c:pt>
                <c:pt idx="12">
                  <c:v>-19.052558883257653</c:v>
                </c:pt>
                <c:pt idx="13">
                  <c:v>-23.635386072292992</c:v>
                </c:pt>
                <c:pt idx="14">
                  <c:v>-25.60500157831741</c:v>
                </c:pt>
                <c:pt idx="15">
                  <c:v>-24.248711305964282</c:v>
                </c:pt>
                <c:pt idx="16">
                  <c:v>-19.283628290596184</c:v>
                </c:pt>
                <c:pt idx="17">
                  <c:v>-10.944644586421393</c:v>
                </c:pt>
                <c:pt idx="18">
                  <c:v>-6.2482571200339621E-15</c:v>
                </c:pt>
                <c:pt idx="19">
                  <c:v>2.082752373344654E-15</c:v>
                </c:pt>
                <c:pt idx="20">
                  <c:v>12.312725159724078</c:v>
                </c:pt>
                <c:pt idx="21">
                  <c:v>24.425929168088494</c:v>
                </c:pt>
                <c:pt idx="22">
                  <c:v>34.641016151377549</c:v>
                </c:pt>
                <c:pt idx="23">
                  <c:v>41.361925626512736</c:v>
                </c:pt>
                <c:pt idx="24">
                  <c:v>43.331541132537154</c:v>
                </c:pt>
                <c:pt idx="25">
                  <c:v>39.837168574084181</c:v>
                </c:pt>
                <c:pt idx="26">
                  <c:v>30.853805264953891</c:v>
                </c:pt>
                <c:pt idx="27">
                  <c:v>17.101007166283441</c:v>
                </c:pt>
                <c:pt idx="28">
                  <c:v>3.185385982762412E-15</c:v>
                </c:pt>
                <c:pt idx="29">
                  <c:v>-18.469087739586111</c:v>
                </c:pt>
                <c:pt idx="30">
                  <c:v>-35.996106142446202</c:v>
                </c:pt>
                <c:pt idx="31">
                  <c:v>-50.229473419497445</c:v>
                </c:pt>
                <c:pt idx="32">
                  <c:v>-59.088465180732484</c:v>
                </c:pt>
                <c:pt idx="33">
                  <c:v>-61.058080686756895</c:v>
                </c:pt>
                <c:pt idx="34">
                  <c:v>-55.42562584220407</c:v>
                </c:pt>
                <c:pt idx="35">
                  <c:v>-42.423982239311606</c:v>
                </c:pt>
                <c:pt idx="36">
                  <c:v>-23.257369746145461</c:v>
                </c:pt>
                <c:pt idx="37">
                  <c:v>-1.286405877654051E-14</c:v>
                </c:pt>
              </c:numCache>
            </c:numRef>
          </c:xVal>
          <c:yVal>
            <c:numRef>
              <c:f>Example4!$W$3:$W$40</c:f>
              <c:numCache>
                <c:formatCode>General</c:formatCode>
                <c:ptCount val="38"/>
                <c:pt idx="0">
                  <c:v>0</c:v>
                </c:pt>
                <c:pt idx="1">
                  <c:v>1.8793852415718166</c:v>
                </c:pt>
                <c:pt idx="2">
                  <c:v>3.0641777724759121</c:v>
                </c:pt>
                <c:pt idx="3">
                  <c:v>2.9999999999999996</c:v>
                </c:pt>
                <c:pt idx="4">
                  <c:v>1.3891854213354426</c:v>
                </c:pt>
                <c:pt idx="5">
                  <c:v>-1.7364817766693033</c:v>
                </c:pt>
                <c:pt idx="6">
                  <c:v>-5.9999999999999991</c:v>
                </c:pt>
                <c:pt idx="7">
                  <c:v>-9.9585777605467136</c:v>
                </c:pt>
                <c:pt idx="8">
                  <c:v>-13.155696691002717</c:v>
                </c:pt>
                <c:pt idx="9">
                  <c:v>-16</c:v>
                </c:pt>
                <c:pt idx="10">
                  <c:v>-16.914467174146353</c:v>
                </c:pt>
                <c:pt idx="11">
                  <c:v>-15.32088886237956</c:v>
                </c:pt>
                <c:pt idx="12">
                  <c:v>-10.999999999999998</c:v>
                </c:pt>
                <c:pt idx="13">
                  <c:v>-4.1675562640063264</c:v>
                </c:pt>
                <c:pt idx="14">
                  <c:v>4.5148526193401919</c:v>
                </c:pt>
                <c:pt idx="15">
                  <c:v>14.000000000000004</c:v>
                </c:pt>
                <c:pt idx="16">
                  <c:v>22.981333293569335</c:v>
                </c:pt>
                <c:pt idx="17">
                  <c:v>30.07016386514907</c:v>
                </c:pt>
                <c:pt idx="18">
                  <c:v>34</c:v>
                </c:pt>
                <c:pt idx="19">
                  <c:v>34</c:v>
                </c:pt>
                <c:pt idx="20">
                  <c:v>33.828934348292698</c:v>
                </c:pt>
                <c:pt idx="21">
                  <c:v>29.109688838521166</c:v>
                </c:pt>
                <c:pt idx="22">
                  <c:v>19.999999999999996</c:v>
                </c:pt>
                <c:pt idx="23">
                  <c:v>7.2932234620110741</c:v>
                </c:pt>
                <c:pt idx="24">
                  <c:v>-7.6405198173449342</c:v>
                </c:pt>
                <c:pt idx="25">
                  <c:v>-22.999999999999996</c:v>
                </c:pt>
                <c:pt idx="26">
                  <c:v>-36.770133269710946</c:v>
                </c:pt>
                <c:pt idx="27">
                  <c:v>-46.984631039295415</c:v>
                </c:pt>
                <c:pt idx="28">
                  <c:v>-52</c:v>
                </c:pt>
                <c:pt idx="29">
                  <c:v>-50.743401522439058</c:v>
                </c:pt>
                <c:pt idx="30">
                  <c:v>-42.89848881466277</c:v>
                </c:pt>
                <c:pt idx="31">
                  <c:v>-28.999999999999996</c:v>
                </c:pt>
                <c:pt idx="32">
                  <c:v>-10.418890660015817</c:v>
                </c:pt>
                <c:pt idx="33">
                  <c:v>10.76618701534969</c:v>
                </c:pt>
                <c:pt idx="34">
                  <c:v>32.000000000000007</c:v>
                </c:pt>
                <c:pt idx="35">
                  <c:v>50.558933245852543</c:v>
                </c:pt>
                <c:pt idx="36">
                  <c:v>63.899098213441775</c:v>
                </c:pt>
                <c:pt idx="37">
                  <c:v>70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87744"/>
        <c:axId val="290502912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Example4!$O$3:$O$109</c:f>
              <c:numCache>
                <c:formatCode>General</c:formatCode>
                <c:ptCount val="107"/>
                <c:pt idx="0">
                  <c:v>4.28801959218017E-15</c:v>
                </c:pt>
                <c:pt idx="1">
                  <c:v>-4.28801959218017E-15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35.000000000000007</c:v>
                </c:pt>
                <c:pt idx="19">
                  <c:v>-35.000000000000007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60.621778264910709</c:v>
                </c:pt>
                <c:pt idx="37">
                  <c:v>-60.621778264910709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70</c:v>
                </c:pt>
                <c:pt idx="55">
                  <c:v>-70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60.621778264910709</c:v>
                </c:pt>
                <c:pt idx="73">
                  <c:v>-60.621778264910709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35.000000000000007</c:v>
                </c:pt>
                <c:pt idx="91">
                  <c:v>-35.000000000000007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Example4!$P$3:$P$109</c:f>
              <c:numCache>
                <c:formatCode>General</c:formatCode>
                <c:ptCount val="107"/>
                <c:pt idx="0">
                  <c:v>70</c:v>
                </c:pt>
                <c:pt idx="1">
                  <c:v>-70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60.621778264910702</c:v>
                </c:pt>
                <c:pt idx="19">
                  <c:v>-60.621778264910702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34.999999999999993</c:v>
                </c:pt>
                <c:pt idx="37">
                  <c:v>-34.999999999999993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0</c:v>
                </c:pt>
                <c:pt idx="55">
                  <c:v>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-34.999999999999993</c:v>
                </c:pt>
                <c:pt idx="73">
                  <c:v>34.999999999999993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-60.621778264910702</c:v>
                </c:pt>
                <c:pt idx="91">
                  <c:v>60.621778264910702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87744"/>
        <c:axId val="290502912"/>
      </c:scatterChart>
      <c:valAx>
        <c:axId val="288287744"/>
        <c:scaling>
          <c:orientation val="minMax"/>
          <c:max val="70"/>
          <c:min val="-7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90502912"/>
        <c:crosses val="autoZero"/>
        <c:crossBetween val="midCat"/>
      </c:valAx>
      <c:valAx>
        <c:axId val="290502912"/>
        <c:scaling>
          <c:orientation val="minMax"/>
          <c:max val="70"/>
          <c:min val="-7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8287744"/>
        <c:crosses val="autoZero"/>
        <c:crossBetween val="midCat"/>
      </c:valAx>
      <c:valAx>
        <c:axId val="290517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90520064"/>
        <c:crosses val="max"/>
        <c:crossBetween val="between"/>
      </c:valAx>
      <c:catAx>
        <c:axId val="2905200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90517760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Example5!$I$3:$I$74</c:f>
              <c:strCache>
                <c:ptCount val="67"/>
                <c:pt idx="0">
                  <c:v>0°</c:v>
                </c:pt>
                <c:pt idx="6">
                  <c:v>330°</c:v>
                </c:pt>
                <c:pt idx="12">
                  <c:v>300°</c:v>
                </c:pt>
                <c:pt idx="18">
                  <c:v>270°</c:v>
                </c:pt>
                <c:pt idx="24">
                  <c:v>240°</c:v>
                </c:pt>
                <c:pt idx="30">
                  <c:v>210°</c:v>
                </c:pt>
                <c:pt idx="36">
                  <c:v>180°</c:v>
                </c:pt>
                <c:pt idx="42">
                  <c:v>150°</c:v>
                </c:pt>
                <c:pt idx="48">
                  <c:v>120°</c:v>
                </c:pt>
                <c:pt idx="54">
                  <c:v>90°</c:v>
                </c:pt>
                <c:pt idx="60">
                  <c:v>60°</c:v>
                </c:pt>
                <c:pt idx="66">
                  <c:v>30°</c:v>
                </c:pt>
              </c:strCache>
            </c:strRef>
          </c:cat>
          <c:val>
            <c:numRef>
              <c:f>Example5!$J$3:$J$74</c:f>
              <c:numCache>
                <c:formatCode>General</c:formatCode>
                <c:ptCount val="72"/>
                <c:pt idx="0">
                  <c:v>0</c:v>
                </c:pt>
                <c:pt idx="1">
                  <c:v>10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060032"/>
        <c:axId val="254058496"/>
      </c:radarChart>
      <c:scatterChart>
        <c:scatterStyle val="smoothMarker"/>
        <c:varyColors val="0"/>
        <c:ser>
          <c:idx val="2"/>
          <c:order val="2"/>
          <c:tx>
            <c:strRef>
              <c:f>Example5!$W$2</c:f>
              <c:strCache>
                <c:ptCount val="1"/>
                <c:pt idx="0">
                  <c:v>Gaps in Data</c:v>
                </c:pt>
              </c:strCache>
            </c:strRef>
          </c:tx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rgbClr val="9BBB59">
                    <a:shade val="95000"/>
                    <a:satMod val="105000"/>
                  </a:srgbClr>
                </a:solidFill>
              </a:ln>
            </c:spPr>
          </c:marker>
          <c:xVal>
            <c:numRef>
              <c:f>Example5!$V$3:$V$73</c:f>
              <c:numCache>
                <c:formatCode>General</c:formatCode>
                <c:ptCount val="71"/>
                <c:pt idx="0">
                  <c:v>-2.3293714059226875</c:v>
                </c:pt>
                <c:pt idx="1">
                  <c:v>-0.77645713530756255</c:v>
                </c:pt>
                <c:pt idx="3">
                  <c:v>-3.4999999999999982</c:v>
                </c:pt>
                <c:pt idx="4">
                  <c:v>-1.4999999999999993</c:v>
                </c:pt>
                <c:pt idx="6">
                  <c:v>-7.0710678118654746</c:v>
                </c:pt>
                <c:pt idx="7">
                  <c:v>-1.4142135623730949</c:v>
                </c:pt>
                <c:pt idx="9">
                  <c:v>-6.0621778264910713</c:v>
                </c:pt>
                <c:pt idx="10">
                  <c:v>-2.598076211353316</c:v>
                </c:pt>
                <c:pt idx="12">
                  <c:v>-7.7274066103125456</c:v>
                </c:pt>
                <c:pt idx="13">
                  <c:v>-2.8977774788672046</c:v>
                </c:pt>
                <c:pt idx="15">
                  <c:v>-7</c:v>
                </c:pt>
                <c:pt idx="16">
                  <c:v>-3</c:v>
                </c:pt>
                <c:pt idx="18">
                  <c:v>-8.6933324366016151</c:v>
                </c:pt>
                <c:pt idx="19">
                  <c:v>-1.9318516525781366</c:v>
                </c:pt>
                <c:pt idx="21">
                  <c:v>-4.3301270189221928</c:v>
                </c:pt>
                <c:pt idx="22">
                  <c:v>-2.598076211353316</c:v>
                </c:pt>
                <c:pt idx="24">
                  <c:v>-4.2426406871192857</c:v>
                </c:pt>
                <c:pt idx="25">
                  <c:v>-2.1213203435596428</c:v>
                </c:pt>
                <c:pt idx="27">
                  <c:v>-3.0000000000000027</c:v>
                </c:pt>
                <c:pt idx="28">
                  <c:v>-1.5000000000000013</c:v>
                </c:pt>
                <c:pt idx="30">
                  <c:v>-1.2940952255126033</c:v>
                </c:pt>
                <c:pt idx="31">
                  <c:v>-0.51763809020504126</c:v>
                </c:pt>
                <c:pt idx="33">
                  <c:v>-1.102633609417758E-15</c:v>
                </c:pt>
                <c:pt idx="34">
                  <c:v>-5.51316804708879E-16</c:v>
                </c:pt>
                <c:pt idx="36">
                  <c:v>1.8117333157176421</c:v>
                </c:pt>
                <c:pt idx="37">
                  <c:v>0.77645713530756089</c:v>
                </c:pt>
                <c:pt idx="39">
                  <c:v>3.0000000000000009</c:v>
                </c:pt>
                <c:pt idx="40">
                  <c:v>1.5000000000000004</c:v>
                </c:pt>
                <c:pt idx="42">
                  <c:v>4.2426406871192839</c:v>
                </c:pt>
                <c:pt idx="43">
                  <c:v>1.4142135623730947</c:v>
                </c:pt>
                <c:pt idx="45">
                  <c:v>5.1961524227066302</c:v>
                </c:pt>
                <c:pt idx="46">
                  <c:v>2.5980762113533151</c:v>
                </c:pt>
                <c:pt idx="48">
                  <c:v>4.8296291314453415</c:v>
                </c:pt>
                <c:pt idx="49">
                  <c:v>2.897777478867205</c:v>
                </c:pt>
                <c:pt idx="51">
                  <c:v>4</c:v>
                </c:pt>
                <c:pt idx="52">
                  <c:v>3</c:v>
                </c:pt>
                <c:pt idx="54">
                  <c:v>9.6592582628906847</c:v>
                </c:pt>
                <c:pt idx="55">
                  <c:v>1.9318516525781368</c:v>
                </c:pt>
                <c:pt idx="57">
                  <c:v>3.4641016151377544</c:v>
                </c:pt>
                <c:pt idx="58">
                  <c:v>2.598076211353316</c:v>
                </c:pt>
                <c:pt idx="60">
                  <c:v>5.6568542494923815</c:v>
                </c:pt>
                <c:pt idx="61">
                  <c:v>2.1213203435596428</c:v>
                </c:pt>
                <c:pt idx="63">
                  <c:v>2.4999999999999987</c:v>
                </c:pt>
                <c:pt idx="64">
                  <c:v>1.4999999999999991</c:v>
                </c:pt>
                <c:pt idx="66">
                  <c:v>1.5529142706151244</c:v>
                </c:pt>
                <c:pt idx="67">
                  <c:v>0.77645713530756222</c:v>
                </c:pt>
                <c:pt idx="69">
                  <c:v>2.45029690981724E-15</c:v>
                </c:pt>
                <c:pt idx="70">
                  <c:v>9.1886134118146501E-16</c:v>
                </c:pt>
              </c:numCache>
            </c:numRef>
          </c:xVal>
          <c:yVal>
            <c:numRef>
              <c:f>Example5!$W$3:$W$73</c:f>
              <c:numCache>
                <c:formatCode>General</c:formatCode>
                <c:ptCount val="71"/>
                <c:pt idx="0">
                  <c:v>8.6933324366016151</c:v>
                </c:pt>
                <c:pt idx="1">
                  <c:v>2.897777478867205</c:v>
                </c:pt>
                <c:pt idx="3">
                  <c:v>6.0621778264910713</c:v>
                </c:pt>
                <c:pt idx="4">
                  <c:v>2.598076211353316</c:v>
                </c:pt>
                <c:pt idx="6">
                  <c:v>7.0710678118654755</c:v>
                </c:pt>
                <c:pt idx="7">
                  <c:v>1.4142135623730951</c:v>
                </c:pt>
                <c:pt idx="9">
                  <c:v>3.4999999999999996</c:v>
                </c:pt>
                <c:pt idx="10">
                  <c:v>1.4999999999999998</c:v>
                </c:pt>
                <c:pt idx="12">
                  <c:v>2.0705523608201681</c:v>
                </c:pt>
                <c:pt idx="13">
                  <c:v>0.77645713530756311</c:v>
                </c:pt>
                <c:pt idx="15">
                  <c:v>8.5760391843603401E-16</c:v>
                </c:pt>
                <c:pt idx="16">
                  <c:v>3.67544536472586E-16</c:v>
                </c:pt>
                <c:pt idx="18">
                  <c:v>-2.3293714059226871</c:v>
                </c:pt>
                <c:pt idx="19">
                  <c:v>-0.51763809020504159</c:v>
                </c:pt>
                <c:pt idx="21">
                  <c:v>-2.5000000000000004</c:v>
                </c:pt>
                <c:pt idx="22">
                  <c:v>-1.5000000000000004</c:v>
                </c:pt>
                <c:pt idx="24">
                  <c:v>-4.2426406871192848</c:v>
                </c:pt>
                <c:pt idx="25">
                  <c:v>-2.1213203435596424</c:v>
                </c:pt>
                <c:pt idx="27">
                  <c:v>-5.1961524227066302</c:v>
                </c:pt>
                <c:pt idx="28">
                  <c:v>-2.5980762113533151</c:v>
                </c:pt>
                <c:pt idx="30">
                  <c:v>-4.8296291314453415</c:v>
                </c:pt>
                <c:pt idx="31">
                  <c:v>-1.9318516525781366</c:v>
                </c:pt>
                <c:pt idx="33">
                  <c:v>-6</c:v>
                </c:pt>
                <c:pt idx="34">
                  <c:v>-3</c:v>
                </c:pt>
                <c:pt idx="36">
                  <c:v>-6.7614807840234787</c:v>
                </c:pt>
                <c:pt idx="37">
                  <c:v>-2.897777478867205</c:v>
                </c:pt>
                <c:pt idx="39">
                  <c:v>-5.196152422706632</c:v>
                </c:pt>
                <c:pt idx="40">
                  <c:v>-2.598076211353316</c:v>
                </c:pt>
                <c:pt idx="42">
                  <c:v>-4.2426406871192857</c:v>
                </c:pt>
                <c:pt idx="43">
                  <c:v>-1.4142135623730954</c:v>
                </c:pt>
                <c:pt idx="45">
                  <c:v>-3.0000000000000027</c:v>
                </c:pt>
                <c:pt idx="46">
                  <c:v>-1.5000000000000013</c:v>
                </c:pt>
                <c:pt idx="48">
                  <c:v>-1.2940952255126035</c:v>
                </c:pt>
                <c:pt idx="49">
                  <c:v>-0.776457135307562</c:v>
                </c:pt>
                <c:pt idx="51">
                  <c:v>-9.8011876392689601E-16</c:v>
                </c:pt>
                <c:pt idx="52">
                  <c:v>-7.3508907294517201E-16</c:v>
                </c:pt>
                <c:pt idx="54">
                  <c:v>2.5881904510252025</c:v>
                </c:pt>
                <c:pt idx="55">
                  <c:v>0.51763809020504048</c:v>
                </c:pt>
                <c:pt idx="57">
                  <c:v>2</c:v>
                </c:pt>
                <c:pt idx="58">
                  <c:v>1.5</c:v>
                </c:pt>
                <c:pt idx="60">
                  <c:v>5.6568542494923788</c:v>
                </c:pt>
                <c:pt idx="61">
                  <c:v>2.1213203435596419</c:v>
                </c:pt>
                <c:pt idx="63">
                  <c:v>4.3301270189221945</c:v>
                </c:pt>
                <c:pt idx="64">
                  <c:v>2.5980762113533165</c:v>
                </c:pt>
                <c:pt idx="66">
                  <c:v>5.7955549577344101</c:v>
                </c:pt>
                <c:pt idx="67">
                  <c:v>2.897777478867205</c:v>
                </c:pt>
                <c:pt idx="69">
                  <c:v>8</c:v>
                </c:pt>
                <c:pt idx="70">
                  <c:v>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67264"/>
        <c:axId val="291469568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Example5!$O$3:$O$109</c:f>
              <c:numCache>
                <c:formatCode>General</c:formatCode>
                <c:ptCount val="107"/>
                <c:pt idx="0">
                  <c:v>3.06287113727155E-15</c:v>
                </c:pt>
                <c:pt idx="1">
                  <c:v>-3.06287113727155E-15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-4.9999999999999982</c:v>
                </c:pt>
                <c:pt idx="19">
                  <c:v>4.9999999999999982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-8.6602540378443873</c:v>
                </c:pt>
                <c:pt idx="37">
                  <c:v>8.6602540378443873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-10</c:v>
                </c:pt>
                <c:pt idx="55">
                  <c:v>10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-8.6602540378443855</c:v>
                </c:pt>
                <c:pt idx="73">
                  <c:v>8.6602540378443855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-5.0000000000000044</c:v>
                </c:pt>
                <c:pt idx="91">
                  <c:v>5.0000000000000044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Example5!$P$3:$P$109</c:f>
              <c:numCache>
                <c:formatCode>General</c:formatCode>
                <c:ptCount val="107"/>
                <c:pt idx="0">
                  <c:v>10</c:v>
                </c:pt>
                <c:pt idx="1">
                  <c:v>-10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8.6602540378443873</c:v>
                </c:pt>
                <c:pt idx="19">
                  <c:v>-8.6602540378443873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4.9999999999999991</c:v>
                </c:pt>
                <c:pt idx="37">
                  <c:v>-4.9999999999999991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1.22514845490862E-15</c:v>
                </c:pt>
                <c:pt idx="55">
                  <c:v>-1.22514845490862E-15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-5.0000000000000009</c:v>
                </c:pt>
                <c:pt idx="73">
                  <c:v>5.0000000000000009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-8.6602540378443837</c:v>
                </c:pt>
                <c:pt idx="91">
                  <c:v>8.6602540378443837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67264"/>
        <c:axId val="291469568"/>
      </c:scatterChart>
      <c:valAx>
        <c:axId val="291467264"/>
        <c:scaling>
          <c:orientation val="minMax"/>
          <c:max val="10"/>
          <c:min val="-1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91469568"/>
        <c:crosses val="autoZero"/>
        <c:crossBetween val="midCat"/>
      </c:valAx>
      <c:valAx>
        <c:axId val="291469568"/>
        <c:scaling>
          <c:orientation val="minMax"/>
          <c:max val="10"/>
          <c:min val="-1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91467264"/>
        <c:crosses val="autoZero"/>
        <c:crossBetween val="midCat"/>
      </c:valAx>
      <c:valAx>
        <c:axId val="254058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54060032"/>
        <c:crosses val="max"/>
        <c:crossBetween val="between"/>
      </c:valAx>
      <c:catAx>
        <c:axId val="25406003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5405849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Example6!$I$3:$I$74</c:f>
              <c:strCache>
                <c:ptCount val="67"/>
                <c:pt idx="0">
                  <c:v>0°</c:v>
                </c:pt>
                <c:pt idx="6">
                  <c:v>30°</c:v>
                </c:pt>
                <c:pt idx="12">
                  <c:v>60°</c:v>
                </c:pt>
                <c:pt idx="18">
                  <c:v>90°</c:v>
                </c:pt>
                <c:pt idx="24">
                  <c:v>120°</c:v>
                </c:pt>
                <c:pt idx="30">
                  <c:v>150°</c:v>
                </c:pt>
                <c:pt idx="36">
                  <c:v>180°</c:v>
                </c:pt>
                <c:pt idx="42">
                  <c:v>210°</c:v>
                </c:pt>
                <c:pt idx="48">
                  <c:v>240°</c:v>
                </c:pt>
                <c:pt idx="54">
                  <c:v>270°</c:v>
                </c:pt>
                <c:pt idx="60">
                  <c:v>300°</c:v>
                </c:pt>
                <c:pt idx="66">
                  <c:v>330°</c:v>
                </c:pt>
              </c:strCache>
            </c:strRef>
          </c:cat>
          <c:val>
            <c:numRef>
              <c:f>Example6!$J$3:$J$74</c:f>
              <c:numCache>
                <c:formatCode>General</c:formatCode>
                <c:ptCount val="72"/>
                <c:pt idx="0">
                  <c:v>-27.227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145472"/>
        <c:axId val="255143936"/>
      </c:radarChart>
      <c:scatterChart>
        <c:scatterStyle val="smoothMarker"/>
        <c:varyColors val="0"/>
        <c:ser>
          <c:idx val="2"/>
          <c:order val="2"/>
          <c:tx>
            <c:v>Negative</c:v>
          </c:tx>
          <c:marker>
            <c:symbol val="none"/>
          </c:marker>
          <c:xVal>
            <c:numRef>
              <c:f>Example6!$V$3:$V$183</c:f>
              <c:numCache>
                <c:formatCode>General</c:formatCode>
                <c:ptCount val="181"/>
                <c:pt idx="0">
                  <c:v>9.4446694388905517E-16</c:v>
                </c:pt>
                <c:pt idx="1">
                  <c:v>0.51511657132891597</c:v>
                </c:pt>
                <c:pt idx="2">
                  <c:v>0.96480178835499608</c:v>
                </c:pt>
                <c:pt idx="3">
                  <c:v>1.3128774986417273</c:v>
                </c:pt>
                <c:pt idx="4">
                  <c:v>1.5168476273637537</c:v>
                </c:pt>
                <c:pt idx="5">
                  <c:v>1.5633545435353746</c:v>
                </c:pt>
                <c:pt idx="6">
                  <c:v>1.7751500162020302</c:v>
                </c:pt>
                <c:pt idx="7">
                  <c:v>2.3517227471243696</c:v>
                </c:pt>
                <c:pt idx="8">
                  <c:v>3.2864241934060807</c:v>
                </c:pt>
                <c:pt idx="9">
                  <c:v>4.3565215866980092</c:v>
                </c:pt>
                <c:pt idx="10">
                  <c:v>5.4186251307085715</c:v>
                </c:pt>
                <c:pt idx="11">
                  <c:v>6.4256268968631369</c:v>
                </c:pt>
                <c:pt idx="12">
                  <c:v>7.4184696330595203</c:v>
                </c:pt>
                <c:pt idx="13">
                  <c:v>8.4228632144053339</c:v>
                </c:pt>
                <c:pt idx="14">
                  <c:v>9.4105574760431825</c:v>
                </c:pt>
                <c:pt idx="15">
                  <c:v>10.329500000000001</c:v>
                </c:pt>
                <c:pt idx="16">
                  <c:v>11.162749301072459</c:v>
                </c:pt>
                <c:pt idx="17">
                  <c:v>11.946597189749035</c:v>
                </c:pt>
                <c:pt idx="18">
                  <c:v>12.741420913943941</c:v>
                </c:pt>
                <c:pt idx="19">
                  <c:v>13.529160920281342</c:v>
                </c:pt>
                <c:pt idx="20">
                  <c:v>14.242245067824653</c:v>
                </c:pt>
                <c:pt idx="21">
                  <c:v>14.805183796296099</c:v>
                </c:pt>
                <c:pt idx="22">
                  <c:v>15.292904025654824</c:v>
                </c:pt>
                <c:pt idx="23">
                  <c:v>15.761454365220187</c:v>
                </c:pt>
                <c:pt idx="24">
                  <c:v>16.228053553949859</c:v>
                </c:pt>
                <c:pt idx="25">
                  <c:v>16.656104326735942</c:v>
                </c:pt>
                <c:pt idx="26">
                  <c:v>16.977691686456826</c:v>
                </c:pt>
                <c:pt idx="27">
                  <c:v>17.266849710944502</c:v>
                </c:pt>
                <c:pt idx="28">
                  <c:v>17.542435035264681</c:v>
                </c:pt>
                <c:pt idx="29">
                  <c:v>17.788656864977192</c:v>
                </c:pt>
                <c:pt idx="30">
                  <c:v>17.980419433372518</c:v>
                </c:pt>
                <c:pt idx="31">
                  <c:v>17.980344780979191</c:v>
                </c:pt>
                <c:pt idx="32">
                  <c:v>17.911167754649803</c:v>
                </c:pt>
                <c:pt idx="33">
                  <c:v>17.777594605725014</c:v>
                </c:pt>
                <c:pt idx="34">
                  <c:v>17.57940588258629</c:v>
                </c:pt>
                <c:pt idx="35">
                  <c:v>17.318535001084292</c:v>
                </c:pt>
                <c:pt idx="36">
                  <c:v>16.768077438799853</c:v>
                </c:pt>
                <c:pt idx="37">
                  <c:v>16.117474855797791</c:v>
                </c:pt>
                <c:pt idx="38">
                  <c:v>15.490771269996284</c:v>
                </c:pt>
                <c:pt idx="39">
                  <c:v>15.05369157529327</c:v>
                </c:pt>
                <c:pt idx="40">
                  <c:v>14.885369186779524</c:v>
                </c:pt>
                <c:pt idx="41">
                  <c:v>14.86293344374223</c:v>
                </c:pt>
                <c:pt idx="42">
                  <c:v>15.128667072342173</c:v>
                </c:pt>
                <c:pt idx="43">
                  <c:v>15.755526609803663</c:v>
                </c:pt>
                <c:pt idx="44">
                  <c:v>16.596883464306124</c:v>
                </c:pt>
                <c:pt idx="45">
                  <c:v>17.387</c:v>
                </c:pt>
                <c:pt idx="46">
                  <c:v>18.067986761678235</c:v>
                </c:pt>
                <c:pt idx="47">
                  <c:v>18.663425816311051</c:v>
                </c:pt>
                <c:pt idx="48">
                  <c:v>19.26985624465566</c:v>
                </c:pt>
                <c:pt idx="49">
                  <c:v>19.866757995093383</c:v>
                </c:pt>
                <c:pt idx="50">
                  <c:v>20.292948558569559</c:v>
                </c:pt>
                <c:pt idx="51">
                  <c:v>20.56164071502533</c:v>
                </c:pt>
                <c:pt idx="52">
                  <c:v>20.640130689342996</c:v>
                </c:pt>
                <c:pt idx="53">
                  <c:v>20.588303003606914</c:v>
                </c:pt>
                <c:pt idx="54">
                  <c:v>20.433449252601374</c:v>
                </c:pt>
                <c:pt idx="55">
                  <c:v>20.127276244613373</c:v>
                </c:pt>
                <c:pt idx="56">
                  <c:v>19.932598505476793</c:v>
                </c:pt>
                <c:pt idx="57">
                  <c:v>19.610166793756072</c:v>
                </c:pt>
                <c:pt idx="58">
                  <c:v>19.183860124209421</c:v>
                </c:pt>
                <c:pt idx="59">
                  <c:v>18.689351698044909</c:v>
                </c:pt>
                <c:pt idx="60">
                  <c:v>18.157088615744541</c:v>
                </c:pt>
                <c:pt idx="61">
                  <c:v>17.926888704650686</c:v>
                </c:pt>
                <c:pt idx="62">
                  <c:v>17.694148911042252</c:v>
                </c:pt>
                <c:pt idx="63">
                  <c:v>17.499846605324489</c:v>
                </c:pt>
                <c:pt idx="64">
                  <c:v>17.350420772912802</c:v>
                </c:pt>
                <c:pt idx="65">
                  <c:v>17.225275347973341</c:v>
                </c:pt>
                <c:pt idx="66">
                  <c:v>16.963766931172476</c:v>
                </c:pt>
                <c:pt idx="67">
                  <c:v>16.704508843464158</c:v>
                </c:pt>
                <c:pt idx="68">
                  <c:v>16.436311703430334</c:v>
                </c:pt>
                <c:pt idx="69">
                  <c:v>16.144114139620171</c:v>
                </c:pt>
                <c:pt idx="70">
                  <c:v>15.811289623069495</c:v>
                </c:pt>
                <c:pt idx="71">
                  <c:v>15.392152544616783</c:v>
                </c:pt>
                <c:pt idx="72">
                  <c:v>14.931508763985695</c:v>
                </c:pt>
                <c:pt idx="73">
                  <c:v>14.415433858572381</c:v>
                </c:pt>
                <c:pt idx="74">
                  <c:v>13.843610858828244</c:v>
                </c:pt>
                <c:pt idx="75">
                  <c:v>13.225000000000003</c:v>
                </c:pt>
                <c:pt idx="76">
                  <c:v>12.550852759518007</c:v>
                </c:pt>
                <c:pt idx="77">
                  <c:v>11.837336076745459</c:v>
                </c:pt>
                <c:pt idx="78">
                  <c:v>11.085607207030934</c:v>
                </c:pt>
                <c:pt idx="79">
                  <c:v>10.296436826629757</c:v>
                </c:pt>
                <c:pt idx="80">
                  <c:v>9.4742999902643525</c:v>
                </c:pt>
                <c:pt idx="81">
                  <c:v>8.588818341657289</c:v>
                </c:pt>
                <c:pt idx="82">
                  <c:v>7.6872502163802894</c:v>
                </c:pt>
                <c:pt idx="83">
                  <c:v>6.7566366222031178</c:v>
                </c:pt>
                <c:pt idx="84">
                  <c:v>5.8059339660859326</c:v>
                </c:pt>
                <c:pt idx="85">
                  <c:v>4.8520773803693693</c:v>
                </c:pt>
                <c:pt idx="86">
                  <c:v>3.8815377857762261</c:v>
                </c:pt>
                <c:pt idx="87">
                  <c:v>2.9144626128287139</c:v>
                </c:pt>
                <c:pt idx="88">
                  <c:v>1.9440431667750262</c:v>
                </c:pt>
                <c:pt idx="89">
                  <c:v>0.97247447561519262</c:v>
                </c:pt>
                <c:pt idx="90">
                  <c:v>1.7107360450116515E-15</c:v>
                </c:pt>
                <c:pt idx="91">
                  <c:v>-0.97530133484809178</c:v>
                </c:pt>
                <c:pt idx="92">
                  <c:v>-1.9548554202053683</c:v>
                </c:pt>
                <c:pt idx="93">
                  <c:v>-2.9438351110069272</c:v>
                </c:pt>
                <c:pt idx="94">
                  <c:v>-3.9469491432274535</c:v>
                </c:pt>
                <c:pt idx="95">
                  <c:v>-4.9637331586092026</c:v>
                </c:pt>
                <c:pt idx="96">
                  <c:v>-5.9830747266626609</c:v>
                </c:pt>
                <c:pt idx="97">
                  <c:v>-7.0082353936267765</c:v>
                </c:pt>
                <c:pt idx="98">
                  <c:v>-8.0505402513470923</c:v>
                </c:pt>
                <c:pt idx="99">
                  <c:v>-9.1110570621509481</c:v>
                </c:pt>
                <c:pt idx="100">
                  <c:v>-10.16449663949555</c:v>
                </c:pt>
                <c:pt idx="101">
                  <c:v>-11.190997371706956</c:v>
                </c:pt>
                <c:pt idx="102">
                  <c:v>-12.191117402910962</c:v>
                </c:pt>
                <c:pt idx="103">
                  <c:v>-13.143243723030121</c:v>
                </c:pt>
                <c:pt idx="104">
                  <c:v>-14.037669198860923</c:v>
                </c:pt>
                <c:pt idx="105">
                  <c:v>-14.877499999999992</c:v>
                </c:pt>
                <c:pt idx="106">
                  <c:v>-15.605592412403649</c:v>
                </c:pt>
                <c:pt idx="107">
                  <c:v>-16.265243983253608</c:v>
                </c:pt>
                <c:pt idx="108">
                  <c:v>-16.857093250495833</c:v>
                </c:pt>
                <c:pt idx="109">
                  <c:v>-17.389974032048542</c:v>
                </c:pt>
                <c:pt idx="110">
                  <c:v>-17.879780151040777</c:v>
                </c:pt>
                <c:pt idx="111">
                  <c:v>-18.386370801528706</c:v>
                </c:pt>
                <c:pt idx="112">
                  <c:v>-18.873867925370959</c:v>
                </c:pt>
                <c:pt idx="113">
                  <c:v>-19.347363269908364</c:v>
                </c:pt>
                <c:pt idx="114">
                  <c:v>-19.833792247166169</c:v>
                </c:pt>
                <c:pt idx="115">
                  <c:v>-20.377548231407932</c:v>
                </c:pt>
                <c:pt idx="116">
                  <c:v>-20.958722013677985</c:v>
                </c:pt>
                <c:pt idx="117">
                  <c:v>-21.610461953743592</c:v>
                </c:pt>
                <c:pt idx="118">
                  <c:v>-22.277897649699078</c:v>
                </c:pt>
                <c:pt idx="119">
                  <c:v>-22.943941241512103</c:v>
                </c:pt>
                <c:pt idx="120">
                  <c:v>-23.645091599526531</c:v>
                </c:pt>
                <c:pt idx="121">
                  <c:v>-24.255453323427584</c:v>
                </c:pt>
                <c:pt idx="122">
                  <c:v>-24.877720407514644</c:v>
                </c:pt>
                <c:pt idx="123">
                  <c:v>-25.454117086295785</c:v>
                </c:pt>
                <c:pt idx="124">
                  <c:v>-25.970419766415713</c:v>
                </c:pt>
                <c:pt idx="125">
                  <c:v>-26.457985430848034</c:v>
                </c:pt>
                <c:pt idx="126">
                  <c:v>-26.832157494235169</c:v>
                </c:pt>
                <c:pt idx="127">
                  <c:v>-27.1729456207844</c:v>
                </c:pt>
                <c:pt idx="128">
                  <c:v>-27.41376515447573</c:v>
                </c:pt>
                <c:pt idx="129">
                  <c:v>-27.546592731865434</c:v>
                </c:pt>
                <c:pt idx="130">
                  <c:v>-27.628781510757495</c:v>
                </c:pt>
                <c:pt idx="131">
                  <c:v>-27.69581734656424</c:v>
                </c:pt>
                <c:pt idx="132">
                  <c:v>-27.697434786006411</c:v>
                </c:pt>
                <c:pt idx="133">
                  <c:v>-27.61456803929245</c:v>
                </c:pt>
                <c:pt idx="134">
                  <c:v>-27.449268454906484</c:v>
                </c:pt>
                <c:pt idx="135">
                  <c:v>-27.22</c:v>
                </c:pt>
                <c:pt idx="136">
                  <c:v>-26.983552329515586</c:v>
                </c:pt>
                <c:pt idx="137">
                  <c:v>-26.677855396098476</c:v>
                </c:pt>
                <c:pt idx="138">
                  <c:v>-26.291180825955674</c:v>
                </c:pt>
                <c:pt idx="139">
                  <c:v>-25.82619123278015</c:v>
                </c:pt>
                <c:pt idx="140">
                  <c:v>-25.305620021401694</c:v>
                </c:pt>
                <c:pt idx="141">
                  <c:v>-24.700183213730057</c:v>
                </c:pt>
                <c:pt idx="142">
                  <c:v>-24.042957801392916</c:v>
                </c:pt>
                <c:pt idx="143">
                  <c:v>-23.288487107497652</c:v>
                </c:pt>
                <c:pt idx="144">
                  <c:v>-22.443982728049331</c:v>
                </c:pt>
                <c:pt idx="145">
                  <c:v>-21.580980728969173</c:v>
                </c:pt>
                <c:pt idx="146">
                  <c:v>-20.723486333422265</c:v>
                </c:pt>
                <c:pt idx="147">
                  <c:v>-19.853169885489002</c:v>
                </c:pt>
                <c:pt idx="148">
                  <c:v>-19.111057806459186</c:v>
                </c:pt>
                <c:pt idx="149">
                  <c:v>-18.499517965580235</c:v>
                </c:pt>
                <c:pt idx="150">
                  <c:v>-17.866970105476753</c:v>
                </c:pt>
                <c:pt idx="151">
                  <c:v>-17.105130099475115</c:v>
                </c:pt>
                <c:pt idx="152">
                  <c:v>-16.292246375851683</c:v>
                </c:pt>
                <c:pt idx="153">
                  <c:v>-15.475686085398371</c:v>
                </c:pt>
                <c:pt idx="154">
                  <c:v>-14.649907920302569</c:v>
                </c:pt>
                <c:pt idx="155">
                  <c:v>-13.748965665099417</c:v>
                </c:pt>
                <c:pt idx="156">
                  <c:v>-12.645352350323339</c:v>
                </c:pt>
                <c:pt idx="157">
                  <c:v>-11.430309427381166</c:v>
                </c:pt>
                <c:pt idx="158">
                  <c:v>-10.197584878338079</c:v>
                </c:pt>
                <c:pt idx="159">
                  <c:v>-8.9783944761231584</c:v>
                </c:pt>
                <c:pt idx="160">
                  <c:v>-7.7025239268738028</c:v>
                </c:pt>
                <c:pt idx="161">
                  <c:v>-6.2421916983268471</c:v>
                </c:pt>
                <c:pt idx="162">
                  <c:v>-4.5412288592116479</c:v>
                </c:pt>
                <c:pt idx="163">
                  <c:v>-2.8390223709209814</c:v>
                </c:pt>
                <c:pt idx="164">
                  <c:v>-1.6215529485536067</c:v>
                </c:pt>
                <c:pt idx="165">
                  <c:v>-1.3865000000000012</c:v>
                </c:pt>
                <c:pt idx="166">
                  <c:v>-2.2694255345069956</c:v>
                </c:pt>
                <c:pt idx="167">
                  <c:v>-3.0598306045877628</c:v>
                </c:pt>
                <c:pt idx="168">
                  <c:v>-3.6301245394515163</c:v>
                </c:pt>
                <c:pt idx="169">
                  <c:v>-3.9592170858127766</c:v>
                </c:pt>
                <c:pt idx="170">
                  <c:v>-4.0481504164026125</c:v>
                </c:pt>
                <c:pt idx="171">
                  <c:v>-4.0150578079136929</c:v>
                </c:pt>
                <c:pt idx="172">
                  <c:v>-3.8316348832121014</c:v>
                </c:pt>
                <c:pt idx="173">
                  <c:v>-3.5424623172659357</c:v>
                </c:pt>
                <c:pt idx="174">
                  <c:v>-3.1723165784973788</c:v>
                </c:pt>
                <c:pt idx="175">
                  <c:v>-2.7285338156804761</c:v>
                </c:pt>
                <c:pt idx="176">
                  <c:v>-2.2365117324282577</c:v>
                </c:pt>
                <c:pt idx="177">
                  <c:v>-1.6999463981218463</c:v>
                </c:pt>
                <c:pt idx="178">
                  <c:v>-1.1312407347084845</c:v>
                </c:pt>
                <c:pt idx="179">
                  <c:v>-0.55546038951700216</c:v>
                </c:pt>
                <c:pt idx="180">
                  <c:v>-2.8334008316671653E-15</c:v>
                </c:pt>
              </c:numCache>
            </c:numRef>
          </c:xVal>
          <c:yVal>
            <c:numRef>
              <c:f>Example6!$W$3:$W$183</c:f>
              <c:numCache>
                <c:formatCode>General</c:formatCode>
                <c:ptCount val="181"/>
                <c:pt idx="0">
                  <c:v>15.417999999999999</c:v>
                </c:pt>
                <c:pt idx="1">
                  <c:v>14.751008606801854</c:v>
                </c:pt>
                <c:pt idx="2">
                  <c:v>13.797308379143628</c:v>
                </c:pt>
                <c:pt idx="3">
                  <c:v>12.491195005825512</c:v>
                </c:pt>
                <c:pt idx="4">
                  <c:v>10.792931681214377</c:v>
                </c:pt>
                <c:pt idx="5">
                  <c:v>8.8662242003689098</c:v>
                </c:pt>
                <c:pt idx="6">
                  <c:v>8.3514242150652329</c:v>
                </c:pt>
                <c:pt idx="7">
                  <c:v>9.432244755128961</c:v>
                </c:pt>
                <c:pt idx="8">
                  <c:v>11.461123200672574</c:v>
                </c:pt>
                <c:pt idx="9">
                  <c:v>13.407994766729075</c:v>
                </c:pt>
                <c:pt idx="10">
                  <c:v>14.887550191111146</c:v>
                </c:pt>
                <c:pt idx="11">
                  <c:v>15.903984657384104</c:v>
                </c:pt>
                <c:pt idx="12">
                  <c:v>16.662155601943397</c:v>
                </c:pt>
                <c:pt idx="13">
                  <c:v>17.269428805592195</c:v>
                </c:pt>
                <c:pt idx="14">
                  <c:v>17.69868449885719</c:v>
                </c:pt>
                <c:pt idx="15">
                  <c:v>17.891218816782715</c:v>
                </c:pt>
                <c:pt idx="16">
                  <c:v>17.86413314553511</c:v>
                </c:pt>
                <c:pt idx="17">
                  <c:v>17.711558700065911</c:v>
                </c:pt>
                <c:pt idx="18">
                  <c:v>17.537061387065737</c:v>
                </c:pt>
                <c:pt idx="19">
                  <c:v>17.316536310507718</c:v>
                </c:pt>
                <c:pt idx="20">
                  <c:v>16.973246726187195</c:v>
                </c:pt>
                <c:pt idx="21">
                  <c:v>16.442822408512825</c:v>
                </c:pt>
                <c:pt idx="22">
                  <c:v>15.836265704455403</c:v>
                </c:pt>
                <c:pt idx="23">
                  <c:v>15.22065955512709</c:v>
                </c:pt>
                <c:pt idx="24">
                  <c:v>14.611805051058386</c:v>
                </c:pt>
                <c:pt idx="25">
                  <c:v>13.976130997414424</c:v>
                </c:pt>
                <c:pt idx="26">
                  <c:v>13.26442648589131</c:v>
                </c:pt>
                <c:pt idx="27">
                  <c:v>12.545100639678255</c:v>
                </c:pt>
                <c:pt idx="28">
                  <c:v>11.832521837441005</c:v>
                </c:pt>
                <c:pt idx="29">
                  <c:v>11.115586486555706</c:v>
                </c:pt>
                <c:pt idx="30">
                  <c:v>10.380999999999998</c:v>
                </c:pt>
                <c:pt idx="31">
                  <c:v>9.560318904571881</c:v>
                </c:pt>
                <c:pt idx="32">
                  <c:v>8.7358602132127352</c:v>
                </c:pt>
                <c:pt idx="33">
                  <c:v>7.9150950742550723</c:v>
                </c:pt>
                <c:pt idx="34">
                  <c:v>7.1025410111656919</c:v>
                </c:pt>
                <c:pt idx="35">
                  <c:v>6.3034312414920741</c:v>
                </c:pt>
                <c:pt idx="36">
                  <c:v>5.4482786278246973</c:v>
                </c:pt>
                <c:pt idx="37">
                  <c:v>4.621611544983625</c:v>
                </c:pt>
                <c:pt idx="38">
                  <c:v>3.8622830632486953</c:v>
                </c:pt>
                <c:pt idx="39">
                  <c:v>3.1997609216853165</c:v>
                </c:pt>
                <c:pt idx="40">
                  <c:v>2.6246922054356521</c:v>
                </c:pt>
                <c:pt idx="41">
                  <c:v>2.088849072309622</c:v>
                </c:pt>
                <c:pt idx="42">
                  <c:v>1.5900869832275446</c:v>
                </c:pt>
                <c:pt idx="43">
                  <c:v>1.101733746314715</c:v>
                </c:pt>
                <c:pt idx="44">
                  <c:v>0.57957594173843352</c:v>
                </c:pt>
                <c:pt idx="45">
                  <c:v>0</c:v>
                </c:pt>
                <c:pt idx="46">
                  <c:v>-0.63094800088451508</c:v>
                </c:pt>
                <c:pt idx="47">
                  <c:v>-1.3050738672788402</c:v>
                </c:pt>
                <c:pt idx="48">
                  <c:v>-2.0253435042740535</c:v>
                </c:pt>
                <c:pt idx="49">
                  <c:v>-2.7920907514608326</c:v>
                </c:pt>
                <c:pt idx="50">
                  <c:v>-3.5781943490047667</c:v>
                </c:pt>
                <c:pt idx="51">
                  <c:v>-4.3705116526801193</c:v>
                </c:pt>
                <c:pt idx="52">
                  <c:v>-5.1461625631961319</c:v>
                </c:pt>
                <c:pt idx="53">
                  <c:v>-5.9036008868884879</c:v>
                </c:pt>
                <c:pt idx="54">
                  <c:v>-6.6392301241457448</c:v>
                </c:pt>
                <c:pt idx="55">
                  <c:v>-7.3257294498924983</c:v>
                </c:pt>
                <c:pt idx="56">
                  <c:v>-8.0532925452552764</c:v>
                </c:pt>
                <c:pt idx="57">
                  <c:v>-8.7310087802651282</c:v>
                </c:pt>
                <c:pt idx="58">
                  <c:v>-9.3565937570660687</c:v>
                </c:pt>
                <c:pt idx="59">
                  <c:v>-9.9373045694889512</c:v>
                </c:pt>
                <c:pt idx="60">
                  <c:v>-10.482999999999999</c:v>
                </c:pt>
                <c:pt idx="61">
                  <c:v>-11.201963326625718</c:v>
                </c:pt>
                <c:pt idx="62">
                  <c:v>-11.934854138776151</c:v>
                </c:pt>
                <c:pt idx="63">
                  <c:v>-12.714382792338487</c:v>
                </c:pt>
                <c:pt idx="64">
                  <c:v>-13.555634363720344</c:v>
                </c:pt>
                <c:pt idx="65">
                  <c:v>-14.453722191411522</c:v>
                </c:pt>
                <c:pt idx="66">
                  <c:v>-15.274244351353655</c:v>
                </c:pt>
                <c:pt idx="67">
                  <c:v>-16.131356678798834</c:v>
                </c:pt>
                <c:pt idx="68">
                  <c:v>-17.020299015812824</c:v>
                </c:pt>
                <c:pt idx="69">
                  <c:v>-17.929855204293091</c:v>
                </c:pt>
                <c:pt idx="70">
                  <c:v>-18.84316121184062</c:v>
                </c:pt>
                <c:pt idx="71">
                  <c:v>-19.70105685092166</c:v>
                </c:pt>
                <c:pt idx="72">
                  <c:v>-20.551458708106789</c:v>
                </c:pt>
                <c:pt idx="73">
                  <c:v>-21.37175958289642</c:v>
                </c:pt>
                <c:pt idx="74">
                  <c:v>-22.154408463990471</c:v>
                </c:pt>
                <c:pt idx="75">
                  <c:v>-22.906371930098402</c:v>
                </c:pt>
                <c:pt idx="76">
                  <c:v>-23.604720947490552</c:v>
                </c:pt>
                <c:pt idx="77">
                  <c:v>-24.270135632216409</c:v>
                </c:pt>
                <c:pt idx="78">
                  <c:v>-24.898681448049086</c:v>
                </c:pt>
                <c:pt idx="79">
                  <c:v>-25.484575426622719</c:v>
                </c:pt>
                <c:pt idx="80">
                  <c:v>-26.030425288390447</c:v>
                </c:pt>
                <c:pt idx="81">
                  <c:v>-26.433664813907498</c:v>
                </c:pt>
                <c:pt idx="82">
                  <c:v>-26.808627438023773</c:v>
                </c:pt>
                <c:pt idx="83">
                  <c:v>-27.099389339162304</c:v>
                </c:pt>
                <c:pt idx="84">
                  <c:v>-27.31477175049152</c:v>
                </c:pt>
                <c:pt idx="85">
                  <c:v>-27.517498234667116</c:v>
                </c:pt>
                <c:pt idx="86">
                  <c:v>-27.6185764372024</c:v>
                </c:pt>
                <c:pt idx="87">
                  <c:v>-27.729259486658197</c:v>
                </c:pt>
                <c:pt idx="88">
                  <c:v>-27.801112516691042</c:v>
                </c:pt>
                <c:pt idx="89">
                  <c:v>-27.848025394887106</c:v>
                </c:pt>
                <c:pt idx="90">
                  <c:v>-27.927</c:v>
                </c:pt>
                <c:pt idx="91">
                  <c:v>-27.928976051875651</c:v>
                </c:pt>
                <c:pt idx="92">
                  <c:v>-27.955734944481314</c:v>
                </c:pt>
                <c:pt idx="93">
                  <c:v>-28.008720139256681</c:v>
                </c:pt>
                <c:pt idx="94">
                  <c:v>-28.084002429510935</c:v>
                </c:pt>
                <c:pt idx="95">
                  <c:v>-28.150729619853966</c:v>
                </c:pt>
                <c:pt idx="96">
                  <c:v>-28.148153506316728</c:v>
                </c:pt>
                <c:pt idx="97">
                  <c:v>-28.108496894489342</c:v>
                </c:pt>
                <c:pt idx="98">
                  <c:v>-28.075570353270482</c:v>
                </c:pt>
                <c:pt idx="99">
                  <c:v>-28.04095032644631</c:v>
                </c:pt>
                <c:pt idx="100">
                  <c:v>-27.926724997136414</c:v>
                </c:pt>
                <c:pt idx="101">
                  <c:v>-27.698690471328206</c:v>
                </c:pt>
                <c:pt idx="102">
                  <c:v>-27.381698001921674</c:v>
                </c:pt>
                <c:pt idx="103">
                  <c:v>-26.947643096141622</c:v>
                </c:pt>
                <c:pt idx="104">
                  <c:v>-26.401015974074774</c:v>
                </c:pt>
                <c:pt idx="105">
                  <c:v>-25.768585889605973</c:v>
                </c:pt>
                <c:pt idx="106">
                  <c:v>-24.974168383710591</c:v>
                </c:pt>
                <c:pt idx="107">
                  <c:v>-24.114215872908499</c:v>
                </c:pt>
                <c:pt idx="108">
                  <c:v>-23.201798381679115</c:v>
                </c:pt>
                <c:pt idx="109">
                  <c:v>-22.258151746375468</c:v>
                </c:pt>
                <c:pt idx="110">
                  <c:v>-21.308292229797491</c:v>
                </c:pt>
                <c:pt idx="111">
                  <c:v>-20.420133514467839</c:v>
                </c:pt>
                <c:pt idx="112">
                  <c:v>-19.544462375201149</c:v>
                </c:pt>
                <c:pt idx="113">
                  <c:v>-18.683531531865189</c:v>
                </c:pt>
                <c:pt idx="114">
                  <c:v>-17.858426753111569</c:v>
                </c:pt>
                <c:pt idx="115">
                  <c:v>-17.098793205271637</c:v>
                </c:pt>
                <c:pt idx="116">
                  <c:v>-16.374748259236537</c:v>
                </c:pt>
                <c:pt idx="117">
                  <c:v>-15.700919659236545</c:v>
                </c:pt>
                <c:pt idx="118">
                  <c:v>-15.026631702065911</c:v>
                </c:pt>
                <c:pt idx="119">
                  <c:v>-14.336965693829358</c:v>
                </c:pt>
                <c:pt idx="120">
                  <c:v>-13.651499999999999</c:v>
                </c:pt>
                <c:pt idx="121">
                  <c:v>-12.896853301291204</c:v>
                </c:pt>
                <c:pt idx="122">
                  <c:v>-12.13367497197487</c:v>
                </c:pt>
                <c:pt idx="123">
                  <c:v>-11.332903086021027</c:v>
                </c:pt>
                <c:pt idx="124">
                  <c:v>-10.492730681579703</c:v>
                </c:pt>
                <c:pt idx="125">
                  <c:v>-9.6299191554775323</c:v>
                </c:pt>
                <c:pt idx="126">
                  <c:v>-8.718296462300394</c:v>
                </c:pt>
                <c:pt idx="127">
                  <c:v>-7.791716774234934</c:v>
                </c:pt>
                <c:pt idx="128">
                  <c:v>-6.8350193163774122</c:v>
                </c:pt>
                <c:pt idx="129">
                  <c:v>-5.8552090368097378</c:v>
                </c:pt>
                <c:pt idx="130">
                  <c:v>-4.8716996244457285</c:v>
                </c:pt>
                <c:pt idx="131">
                  <c:v>-3.8923932876511071</c:v>
                </c:pt>
                <c:pt idx="132">
                  <c:v>-2.9111177020041565</c:v>
                </c:pt>
                <c:pt idx="133">
                  <c:v>-1.9309987061848826</c:v>
                </c:pt>
                <c:pt idx="134">
                  <c:v>-0.95854957643089644</c:v>
                </c:pt>
                <c:pt idx="135">
                  <c:v>-3.3348540942612635E-15</c:v>
                </c:pt>
                <c:pt idx="136">
                  <c:v>0.9422864109675243</c:v>
                </c:pt>
                <c:pt idx="137">
                  <c:v>1.8654973773391421</c:v>
                </c:pt>
                <c:pt idx="138">
                  <c:v>2.7633144549436879</c:v>
                </c:pt>
                <c:pt idx="139">
                  <c:v>3.6296344730385086</c:v>
                </c:pt>
                <c:pt idx="140">
                  <c:v>4.4620635733294449</c:v>
                </c:pt>
                <c:pt idx="141">
                  <c:v>5.2501860165300629</c:v>
                </c:pt>
                <c:pt idx="142">
                  <c:v>5.9945826510641611</c:v>
                </c:pt>
                <c:pt idx="143">
                  <c:v>6.6778662193784344</c:v>
                </c:pt>
                <c:pt idx="144">
                  <c:v>7.2924920502543813</c:v>
                </c:pt>
                <c:pt idx="145">
                  <c:v>7.8548346116173065</c:v>
                </c:pt>
                <c:pt idx="146">
                  <c:v>8.3728319694390496</c:v>
                </c:pt>
                <c:pt idx="147">
                  <c:v>8.8392007273232895</c:v>
                </c:pt>
                <c:pt idx="148">
                  <c:v>9.3210856941761531</c:v>
                </c:pt>
                <c:pt idx="149">
                  <c:v>9.8363681834899843</c:v>
                </c:pt>
                <c:pt idx="150">
                  <c:v>10.315500000000002</c:v>
                </c:pt>
                <c:pt idx="151">
                  <c:v>10.688471559583741</c:v>
                </c:pt>
                <c:pt idx="152">
                  <c:v>10.989258939007115</c:v>
                </c:pt>
                <c:pt idx="153">
                  <c:v>11.243744091102716</c:v>
                </c:pt>
                <c:pt idx="154">
                  <c:v>11.445762487779312</c:v>
                </c:pt>
                <c:pt idx="155">
                  <c:v>11.536752018654006</c:v>
                </c:pt>
                <c:pt idx="156">
                  <c:v>11.385926397802331</c:v>
                </c:pt>
                <c:pt idx="157">
                  <c:v>11.038121506593468</c:v>
                </c:pt>
                <c:pt idx="158">
                  <c:v>10.5599082689714</c:v>
                </c:pt>
                <c:pt idx="159">
                  <c:v>9.9715172682556776</c:v>
                </c:pt>
                <c:pt idx="160">
                  <c:v>9.1795105618947126</c:v>
                </c:pt>
                <c:pt idx="161">
                  <c:v>7.9896410308185555</c:v>
                </c:pt>
                <c:pt idx="162">
                  <c:v>6.250465298540842</c:v>
                </c:pt>
                <c:pt idx="163">
                  <c:v>4.2090237558619492</c:v>
                </c:pt>
                <c:pt idx="164">
                  <c:v>2.5950271742386621</c:v>
                </c:pt>
                <c:pt idx="165">
                  <c:v>2.4014884446942473</c:v>
                </c:pt>
                <c:pt idx="166">
                  <c:v>4.2681686638800524</c:v>
                </c:pt>
                <c:pt idx="167">
                  <c:v>6.273582443168185</c:v>
                </c:pt>
                <c:pt idx="168">
                  <c:v>8.153393209460214</c:v>
                </c:pt>
                <c:pt idx="169">
                  <c:v>9.7994061589163746</c:v>
                </c:pt>
                <c:pt idx="170">
                  <c:v>11.122201859622011</c:v>
                </c:pt>
                <c:pt idx="171">
                  <c:v>12.357077316222929</c:v>
                </c:pt>
                <c:pt idx="172">
                  <c:v>13.362498835238572</c:v>
                </c:pt>
                <c:pt idx="173">
                  <c:v>14.208040319859418</c:v>
                </c:pt>
                <c:pt idx="174">
                  <c:v>14.924576091996405</c:v>
                </c:pt>
                <c:pt idx="175">
                  <c:v>15.474284223080824</c:v>
                </c:pt>
                <c:pt idx="176">
                  <c:v>15.913607864677035</c:v>
                </c:pt>
                <c:pt idx="177">
                  <c:v>16.173909584374229</c:v>
                </c:pt>
                <c:pt idx="178">
                  <c:v>16.177496203063569</c:v>
                </c:pt>
                <c:pt idx="179">
                  <c:v>15.906304402835929</c:v>
                </c:pt>
                <c:pt idx="180">
                  <c:v>15.417999999999999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132416"/>
        <c:axId val="255133952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Example6!$O$3:$O$109</c:f>
              <c:numCache>
                <c:formatCode>General</c:formatCode>
                <c:ptCount val="107"/>
                <c:pt idx="0">
                  <c:v>1.83772268236293E-15</c:v>
                </c:pt>
                <c:pt idx="1">
                  <c:v>-1.83772268236293E-15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15.000000000000004</c:v>
                </c:pt>
                <c:pt idx="19">
                  <c:v>-15.000000000000004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25.98076211353316</c:v>
                </c:pt>
                <c:pt idx="37">
                  <c:v>-25.98076211353316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30</c:v>
                </c:pt>
                <c:pt idx="55">
                  <c:v>-30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25.98076211353316</c:v>
                </c:pt>
                <c:pt idx="73">
                  <c:v>-25.98076211353316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15.000000000000004</c:v>
                </c:pt>
                <c:pt idx="91">
                  <c:v>-15.000000000000004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Example6!$P$3:$P$109</c:f>
              <c:numCache>
                <c:formatCode>General</c:formatCode>
                <c:ptCount val="107"/>
                <c:pt idx="0">
                  <c:v>30</c:v>
                </c:pt>
                <c:pt idx="1">
                  <c:v>-30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25.980762113533157</c:v>
                </c:pt>
                <c:pt idx="19">
                  <c:v>-25.980762113533157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14.999999999999998</c:v>
                </c:pt>
                <c:pt idx="37">
                  <c:v>-14.999999999999998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0</c:v>
                </c:pt>
                <c:pt idx="55">
                  <c:v>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-14.999999999999998</c:v>
                </c:pt>
                <c:pt idx="73">
                  <c:v>14.999999999999998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-25.980762113533157</c:v>
                </c:pt>
                <c:pt idx="91">
                  <c:v>25.980762113533157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132416"/>
        <c:axId val="255133952"/>
      </c:scatterChart>
      <c:valAx>
        <c:axId val="255132416"/>
        <c:scaling>
          <c:orientation val="minMax"/>
          <c:max val="30"/>
          <c:min val="-3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55133952"/>
        <c:crosses val="autoZero"/>
        <c:crossBetween val="midCat"/>
      </c:valAx>
      <c:valAx>
        <c:axId val="255133952"/>
        <c:scaling>
          <c:orientation val="minMax"/>
          <c:max val="30"/>
          <c:min val="-3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55132416"/>
        <c:crosses val="autoZero"/>
        <c:crossBetween val="midCat"/>
      </c:valAx>
      <c:valAx>
        <c:axId val="255143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55145472"/>
        <c:crosses val="max"/>
        <c:crossBetween val="between"/>
      </c:valAx>
      <c:catAx>
        <c:axId val="2551454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55143936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Example7!$J$3:$J$74</c:f>
              <c:strCache>
                <c:ptCount val="70"/>
                <c:pt idx="0">
                  <c:v>0°</c:v>
                </c:pt>
                <c:pt idx="3">
                  <c:v>15°</c:v>
                </c:pt>
                <c:pt idx="6">
                  <c:v>30°</c:v>
                </c:pt>
                <c:pt idx="9">
                  <c:v>45°</c:v>
                </c:pt>
                <c:pt idx="12">
                  <c:v>60°</c:v>
                </c:pt>
                <c:pt idx="15">
                  <c:v>75°</c:v>
                </c:pt>
                <c:pt idx="18">
                  <c:v>90°</c:v>
                </c:pt>
                <c:pt idx="21">
                  <c:v>105°</c:v>
                </c:pt>
                <c:pt idx="24">
                  <c:v>120°</c:v>
                </c:pt>
                <c:pt idx="27">
                  <c:v>135°</c:v>
                </c:pt>
                <c:pt idx="30">
                  <c:v>150°</c:v>
                </c:pt>
                <c:pt idx="33">
                  <c:v>165°</c:v>
                </c:pt>
                <c:pt idx="36">
                  <c:v>180°</c:v>
                </c:pt>
                <c:pt idx="39">
                  <c:v>195°</c:v>
                </c:pt>
                <c:pt idx="42">
                  <c:v>210°</c:v>
                </c:pt>
                <c:pt idx="45">
                  <c:v>225°</c:v>
                </c:pt>
                <c:pt idx="48">
                  <c:v>240°</c:v>
                </c:pt>
                <c:pt idx="51">
                  <c:v>255°</c:v>
                </c:pt>
                <c:pt idx="54">
                  <c:v>270°</c:v>
                </c:pt>
                <c:pt idx="57">
                  <c:v>285°</c:v>
                </c:pt>
                <c:pt idx="60">
                  <c:v>300°</c:v>
                </c:pt>
                <c:pt idx="63">
                  <c:v>315°</c:v>
                </c:pt>
                <c:pt idx="66">
                  <c:v>330°</c:v>
                </c:pt>
                <c:pt idx="69">
                  <c:v>345°</c:v>
                </c:pt>
              </c:strCache>
            </c:strRef>
          </c:cat>
          <c:val>
            <c:numRef>
              <c:f>Example7!$K$3:$K$74</c:f>
              <c:numCache>
                <c:formatCode>General</c:formatCode>
                <c:ptCount val="72"/>
                <c:pt idx="0">
                  <c:v>-1</c:v>
                </c:pt>
                <c:pt idx="1">
                  <c:v>1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31520"/>
        <c:axId val="283529984"/>
      </c:radarChart>
      <c:scatterChart>
        <c:scatterStyle val="smoothMarker"/>
        <c:varyColors val="0"/>
        <c:ser>
          <c:idx val="2"/>
          <c:order val="2"/>
          <c:tx>
            <c:strRef>
              <c:f>Example7!$X$2</c:f>
              <c:strCache>
                <c:ptCount val="1"/>
                <c:pt idx="0">
                  <c:v>SIN^2</c:v>
                </c:pt>
              </c:strCache>
            </c:strRef>
          </c:tx>
          <c:marker>
            <c:symbol val="none"/>
          </c:marker>
          <c:xVal>
            <c:numRef>
              <c:f>Example7!$W$3:$W$363</c:f>
              <c:numCache>
                <c:formatCode>General</c:formatCode>
                <c:ptCount val="361"/>
                <c:pt idx="0">
                  <c:v>6.1257422745431001E-17</c:v>
                </c:pt>
                <c:pt idx="1">
                  <c:v>1.7452499210213763E-2</c:v>
                </c:pt>
                <c:pt idx="2">
                  <c:v>3.4900980165285242E-2</c:v>
                </c:pt>
                <c:pt idx="3">
                  <c:v>5.2343458650533005E-2</c:v>
                </c:pt>
                <c:pt idx="4">
                  <c:v>6.9780151365629928E-2</c:v>
                </c:pt>
                <c:pt idx="5">
                  <c:v>8.7213443839792654E-2</c:v>
                </c:pt>
                <c:pt idx="6">
                  <c:v>0.10464784510607575</c:v>
                </c:pt>
                <c:pt idx="7">
                  <c:v>0.12208992937451511</c:v>
                </c:pt>
                <c:pt idx="8">
                  <c:v>0.13954826501045928</c:v>
                </c:pt>
                <c:pt idx="9">
                  <c:v>0.15703333118952256</c:v>
                </c:pt>
                <c:pt idx="10">
                  <c:v>0.17455742266384849</c:v>
                </c:pt>
                <c:pt idx="11">
                  <c:v>0.19213454313548262</c:v>
                </c:pt>
                <c:pt idx="12">
                  <c:v>0.20978028779131627</c:v>
                </c:pt>
                <c:pt idx="13">
                  <c:v>0.2275117156099887</c:v>
                </c:pt>
                <c:pt idx="14">
                  <c:v>0.24534721210404759</c:v>
                </c:pt>
                <c:pt idx="15">
                  <c:v>0.26330634321030139</c:v>
                </c:pt>
                <c:pt idx="16">
                  <c:v>0.28140970108742086</c:v>
                </c:pt>
                <c:pt idx="17">
                  <c:v>0.2996787426222049</c:v>
                </c:pt>
                <c:pt idx="18">
                  <c:v>0.31813562148434216</c:v>
                </c:pt>
                <c:pt idx="19">
                  <c:v>0.33680301460375428</c:v>
                </c:pt>
                <c:pt idx="20">
                  <c:v>0.35570394397454613</c:v>
                </c:pt>
                <c:pt idx="21">
                  <c:v>0.37486159471505998</c:v>
                </c:pt>
                <c:pt idx="22">
                  <c:v>0.39429913033439906</c:v>
                </c:pt>
                <c:pt idx="23">
                  <c:v>0.41403950617196239</c:v>
                </c:pt>
                <c:pt idx="24">
                  <c:v>0.43410528198791437</c:v>
                </c:pt>
                <c:pt idx="25">
                  <c:v>0.4545184346890635</c:v>
                </c:pt>
                <c:pt idx="26">
                  <c:v>0.47530017217628989</c:v>
                </c:pt>
                <c:pt idx="27">
                  <c:v>0.49647074929644186</c:v>
                </c:pt>
                <c:pt idx="28">
                  <c:v>0.51804928687352847</c:v>
                </c:pt>
                <c:pt idx="29">
                  <c:v>0.54005359478110004</c:v>
                </c:pt>
                <c:pt idx="30">
                  <c:v>0.56250000000000011</c:v>
                </c:pt>
                <c:pt idx="31">
                  <c:v>0.58540318058326546</c:v>
                </c:pt>
                <c:pt idx="32">
                  <c:v>0.60877600642295893</c:v>
                </c:pt>
                <c:pt idx="33">
                  <c:v>0.63262938768226973</c:v>
                </c:pt>
                <c:pt idx="34">
                  <c:v>0.65697213172045943</c:v>
                </c:pt>
                <c:pt idx="35">
                  <c:v>0.68181080929833948</c:v>
                </c:pt>
                <c:pt idx="36">
                  <c:v>0.70714963080813098</c:v>
                </c:pt>
                <c:pt idx="37">
                  <c:v>0.73299033322399565</c:v>
                </c:pt>
                <c:pt idx="38">
                  <c:v>0.75933207841845862</c:v>
                </c:pt>
                <c:pt idx="39">
                  <c:v>0.78617136343563265</c:v>
                </c:pt>
                <c:pt idx="40">
                  <c:v>0.8135019432548356</c:v>
                </c:pt>
                <c:pt idx="41">
                  <c:v>0.84131476651818471</c:v>
                </c:pt>
                <c:pt idx="42">
                  <c:v>0.86959792463330576</c:v>
                </c:pt>
                <c:pt idx="43">
                  <c:v>0.8983366145977395</c:v>
                </c:pt>
                <c:pt idx="44">
                  <c:v>0.92751311582526874</c:v>
                </c:pt>
                <c:pt idx="45">
                  <c:v>0.95710678118654757</c:v>
                </c:pt>
                <c:pt idx="46">
                  <c:v>0.9870940424074236</c:v>
                </c:pt>
                <c:pt idx="47">
                  <c:v>1.0174484298985369</c:v>
                </c:pt>
                <c:pt idx="48">
                  <c:v>1.0481406070194952</c:v>
                </c:pt>
                <c:pt idx="49">
                  <c:v>1.0791384187105149</c:v>
                </c:pt>
                <c:pt idx="50">
                  <c:v>1.1104069543542046</c:v>
                </c:pt>
                <c:pt idx="51">
                  <c:v>1.1419086246605255</c:v>
                </c:pt>
                <c:pt idx="52">
                  <c:v>1.1736032522991899</c:v>
                </c:pt>
                <c:pt idx="53">
                  <c:v>1.2054481759362392</c:v>
                </c:pt>
                <c:pt idx="54">
                  <c:v>1.2373983672655529</c:v>
                </c:pt>
                <c:pt idx="55">
                  <c:v>1.269406560561954</c:v>
                </c:pt>
                <c:pt idx="56">
                  <c:v>1.3014233942206661</c:v>
                </c:pt>
                <c:pt idx="57">
                  <c:v>1.333397563688467</c:v>
                </c:pt>
                <c:pt idx="58">
                  <c:v>1.3652759851352574</c:v>
                </c:pt>
                <c:pt idx="59">
                  <c:v>1.3970039691612146</c:v>
                </c:pt>
                <c:pt idx="60">
                  <c:v>1.4285254037844388</c:v>
                </c:pt>
                <c:pt idx="61">
                  <c:v>1.4597829459073635</c:v>
                </c:pt>
                <c:pt idx="62">
                  <c:v>1.4907182204173113</c:v>
                </c:pt>
                <c:pt idx="63">
                  <c:v>1.5212720260377359</c:v>
                </c:pt>
                <c:pt idx="64">
                  <c:v>1.551384547012038</c:v>
                </c:pt>
                <c:pt idx="65">
                  <c:v>1.5809955696715534</c:v>
                </c:pt>
                <c:pt idx="66">
                  <c:v>1.6100447029135732</c:v>
                </c:pt>
                <c:pt idx="67">
                  <c:v>1.6384716015941265</c:v>
                </c:pt>
                <c:pt idx="68">
                  <c:v>1.6662161918239256</c:v>
                </c:pt>
                <c:pt idx="69">
                  <c:v>1.6932188971443556</c:v>
                </c:pt>
                <c:pt idx="70">
                  <c:v>1.7194208645537636</c:v>
                </c:pt>
                <c:pt idx="71">
                  <c:v>1.744764189352636</c:v>
                </c:pt>
                <c:pt idx="72">
                  <c:v>1.7691921377794955</c:v>
                </c:pt>
                <c:pt idx="73">
                  <c:v>1.7926493664175451</c:v>
                </c:pt>
                <c:pt idx="74">
                  <c:v>1.8150821373651667</c:v>
                </c:pt>
                <c:pt idx="75">
                  <c:v>1.8364385281812878</c:v>
                </c:pt>
                <c:pt idx="76">
                  <c:v>1.8566686356393032</c:v>
                </c:pt>
                <c:pt idx="77">
                  <c:v>1.8757247723505259</c:v>
                </c:pt>
                <c:pt idx="78">
                  <c:v>1.8935616553499632</c:v>
                </c:pt>
                <c:pt idx="79">
                  <c:v>1.910136585773389</c:v>
                </c:pt>
                <c:pt idx="80">
                  <c:v>1.9254096187950345</c:v>
                </c:pt>
                <c:pt idx="81">
                  <c:v>1.9393437230395831</c:v>
                </c:pt>
                <c:pt idx="82">
                  <c:v>1.9519049287302832</c:v>
                </c:pt>
                <c:pt idx="83">
                  <c:v>1.9630624638866858</c:v>
                </c:pt>
                <c:pt idx="84">
                  <c:v>1.9727888779405012</c:v>
                </c:pt>
                <c:pt idx="85">
                  <c:v>1.9810601521960882</c:v>
                </c:pt>
                <c:pt idx="86">
                  <c:v>1.9878557966228991</c:v>
                </c:pt>
                <c:pt idx="87">
                  <c:v>1.993158932530436</c:v>
                </c:pt>
                <c:pt idx="88">
                  <c:v>1.9969563607417045</c:v>
                </c:pt>
                <c:pt idx="89">
                  <c:v>1.9992386149484174</c:v>
                </c:pt>
                <c:pt idx="90">
                  <c:v>2</c:v>
                </c:pt>
                <c:pt idx="91">
                  <c:v>1.9992386149484174</c:v>
                </c:pt>
                <c:pt idx="92">
                  <c:v>1.9969563607417045</c:v>
                </c:pt>
                <c:pt idx="93">
                  <c:v>1.993158932530436</c:v>
                </c:pt>
                <c:pt idx="94">
                  <c:v>1.9878557966228991</c:v>
                </c:pt>
                <c:pt idx="95">
                  <c:v>1.9810601521960882</c:v>
                </c:pt>
                <c:pt idx="96">
                  <c:v>1.9727888779405012</c:v>
                </c:pt>
                <c:pt idx="97">
                  <c:v>1.9630624638866863</c:v>
                </c:pt>
                <c:pt idx="98">
                  <c:v>1.9519049287302832</c:v>
                </c:pt>
                <c:pt idx="99">
                  <c:v>1.9393437230395831</c:v>
                </c:pt>
                <c:pt idx="100">
                  <c:v>1.9254096187950345</c:v>
                </c:pt>
                <c:pt idx="101">
                  <c:v>1.910136585773389</c:v>
                </c:pt>
                <c:pt idx="102">
                  <c:v>1.8935616553499637</c:v>
                </c:pt>
                <c:pt idx="103">
                  <c:v>1.8757247723505259</c:v>
                </c:pt>
                <c:pt idx="104">
                  <c:v>1.8566686356393032</c:v>
                </c:pt>
                <c:pt idx="105">
                  <c:v>1.8364385281812878</c:v>
                </c:pt>
                <c:pt idx="106">
                  <c:v>1.8150821373651667</c:v>
                </c:pt>
                <c:pt idx="107">
                  <c:v>1.7926493664175454</c:v>
                </c:pt>
                <c:pt idx="108">
                  <c:v>1.7691921377794957</c:v>
                </c:pt>
                <c:pt idx="109">
                  <c:v>1.7447641893526364</c:v>
                </c:pt>
                <c:pt idx="110">
                  <c:v>1.7194208645537636</c:v>
                </c:pt>
                <c:pt idx="111">
                  <c:v>1.6932188971443556</c:v>
                </c:pt>
                <c:pt idx="112">
                  <c:v>1.6662161918239256</c:v>
                </c:pt>
                <c:pt idx="113">
                  <c:v>1.6384716015941261</c:v>
                </c:pt>
                <c:pt idx="114">
                  <c:v>1.6100447029135732</c:v>
                </c:pt>
                <c:pt idx="115">
                  <c:v>1.5809955696715536</c:v>
                </c:pt>
                <c:pt idx="116">
                  <c:v>1.5513845470120375</c:v>
                </c:pt>
                <c:pt idx="117">
                  <c:v>1.5212720260377361</c:v>
                </c:pt>
                <c:pt idx="118">
                  <c:v>1.4907182204173113</c:v>
                </c:pt>
                <c:pt idx="119">
                  <c:v>1.4597829459073637</c:v>
                </c:pt>
                <c:pt idx="120">
                  <c:v>1.4285254037844388</c:v>
                </c:pt>
                <c:pt idx="121">
                  <c:v>1.3970039691612146</c:v>
                </c:pt>
                <c:pt idx="122">
                  <c:v>1.3652759851352576</c:v>
                </c:pt>
                <c:pt idx="123">
                  <c:v>1.3333975636884667</c:v>
                </c:pt>
                <c:pt idx="124">
                  <c:v>1.3014233942206661</c:v>
                </c:pt>
                <c:pt idx="125">
                  <c:v>1.2694065605619536</c:v>
                </c:pt>
                <c:pt idx="126">
                  <c:v>1.2373983672655529</c:v>
                </c:pt>
                <c:pt idx="127">
                  <c:v>1.205448175936239</c:v>
                </c:pt>
                <c:pt idx="128">
                  <c:v>1.1736032522991899</c:v>
                </c:pt>
                <c:pt idx="129">
                  <c:v>1.1419086246605257</c:v>
                </c:pt>
                <c:pt idx="130">
                  <c:v>1.1104069543542046</c:v>
                </c:pt>
                <c:pt idx="131">
                  <c:v>1.0791384187105151</c:v>
                </c:pt>
                <c:pt idx="132">
                  <c:v>1.0481406070194952</c:v>
                </c:pt>
                <c:pt idx="133">
                  <c:v>1.0174484298985369</c:v>
                </c:pt>
                <c:pt idx="134">
                  <c:v>0.9870940424074236</c:v>
                </c:pt>
                <c:pt idx="135">
                  <c:v>0.95710678118654768</c:v>
                </c:pt>
                <c:pt idx="136">
                  <c:v>0.92751311582526863</c:v>
                </c:pt>
                <c:pt idx="137">
                  <c:v>0.89833661459773961</c:v>
                </c:pt>
                <c:pt idx="138">
                  <c:v>0.86959792463330599</c:v>
                </c:pt>
                <c:pt idx="139">
                  <c:v>0.84131476651818471</c:v>
                </c:pt>
                <c:pt idx="140">
                  <c:v>0.81350194325483571</c:v>
                </c:pt>
                <c:pt idx="141">
                  <c:v>0.78617136343563265</c:v>
                </c:pt>
                <c:pt idx="142">
                  <c:v>0.75933207841845862</c:v>
                </c:pt>
                <c:pt idx="143">
                  <c:v>0.73299033322399543</c:v>
                </c:pt>
                <c:pt idx="144">
                  <c:v>0.70714963080813109</c:v>
                </c:pt>
                <c:pt idx="145">
                  <c:v>0.68181080929833948</c:v>
                </c:pt>
                <c:pt idx="146">
                  <c:v>0.65697213172045943</c:v>
                </c:pt>
                <c:pt idx="147">
                  <c:v>0.63262938768226973</c:v>
                </c:pt>
                <c:pt idx="148">
                  <c:v>0.60877600642295893</c:v>
                </c:pt>
                <c:pt idx="149">
                  <c:v>0.58540318058326546</c:v>
                </c:pt>
                <c:pt idx="150">
                  <c:v>0.56250000000000011</c:v>
                </c:pt>
                <c:pt idx="151">
                  <c:v>0.54005359478110004</c:v>
                </c:pt>
                <c:pt idx="152">
                  <c:v>0.51804928687352847</c:v>
                </c:pt>
                <c:pt idx="153">
                  <c:v>0.49647074929644186</c:v>
                </c:pt>
                <c:pt idx="154">
                  <c:v>0.47530017217628978</c:v>
                </c:pt>
                <c:pt idx="155">
                  <c:v>0.4545184346890635</c:v>
                </c:pt>
                <c:pt idx="156">
                  <c:v>0.43410528198791448</c:v>
                </c:pt>
                <c:pt idx="157">
                  <c:v>0.41403950617196239</c:v>
                </c:pt>
                <c:pt idx="158">
                  <c:v>0.39429913033439906</c:v>
                </c:pt>
                <c:pt idx="159">
                  <c:v>0.37486159471505998</c:v>
                </c:pt>
                <c:pt idx="160">
                  <c:v>0.35570394397454613</c:v>
                </c:pt>
                <c:pt idx="161">
                  <c:v>0.33680301460375428</c:v>
                </c:pt>
                <c:pt idx="162">
                  <c:v>0.31813562148434216</c:v>
                </c:pt>
                <c:pt idx="163">
                  <c:v>0.2996787426222049</c:v>
                </c:pt>
                <c:pt idx="164">
                  <c:v>0.28140970108742086</c:v>
                </c:pt>
                <c:pt idx="165">
                  <c:v>0.26330634321030144</c:v>
                </c:pt>
                <c:pt idx="166">
                  <c:v>0.24534721210404759</c:v>
                </c:pt>
                <c:pt idx="167">
                  <c:v>0.2275117156099887</c:v>
                </c:pt>
                <c:pt idx="168">
                  <c:v>0.20978028779131627</c:v>
                </c:pt>
                <c:pt idx="169">
                  <c:v>0.19213454313548262</c:v>
                </c:pt>
                <c:pt idx="170">
                  <c:v>0.17455742266384849</c:v>
                </c:pt>
                <c:pt idx="171">
                  <c:v>0.15703333118952256</c:v>
                </c:pt>
                <c:pt idx="172">
                  <c:v>0.13954826501045928</c:v>
                </c:pt>
                <c:pt idx="173">
                  <c:v>0.12208992937451511</c:v>
                </c:pt>
                <c:pt idx="174">
                  <c:v>0.10464784510607575</c:v>
                </c:pt>
                <c:pt idx="175">
                  <c:v>8.7213443839792654E-2</c:v>
                </c:pt>
                <c:pt idx="176">
                  <c:v>6.9780151365629928E-2</c:v>
                </c:pt>
                <c:pt idx="177">
                  <c:v>5.2343458650533005E-2</c:v>
                </c:pt>
                <c:pt idx="178">
                  <c:v>3.4900980165285242E-2</c:v>
                </c:pt>
                <c:pt idx="179">
                  <c:v>1.7452499210213763E-2</c:v>
                </c:pt>
                <c:pt idx="180">
                  <c:v>6.1257422745431001E-17</c:v>
                </c:pt>
                <c:pt idx="181">
                  <c:v>-1.7452313664353312E-2</c:v>
                </c:pt>
                <c:pt idx="182">
                  <c:v>-3.4898013239716794E-2</c:v>
                </c:pt>
                <c:pt idx="183">
                  <c:v>-5.232845383535481E-2</c:v>
                </c:pt>
                <c:pt idx="184">
                  <c:v>-6.9732796122620636E-2</c:v>
                </c:pt>
                <c:pt idx="185">
                  <c:v>-8.709804165552372E-2</c:v>
                </c:pt>
                <c:pt idx="186">
                  <c:v>-0.10440908142923126</c:v>
                </c:pt>
                <c:pt idx="187">
                  <c:v>-0.12164875743577974</c:v>
                </c:pt>
                <c:pt idx="188">
                  <c:v>-0.13879793690967154</c:v>
                </c:pt>
                <c:pt idx="189">
                  <c:v>-0.15583559889093918</c:v>
                </c:pt>
                <c:pt idx="190">
                  <c:v>-0.17273893267001222</c:v>
                </c:pt>
                <c:pt idx="191">
                  <c:v>-0.1894834476176071</c:v>
                </c:pt>
                <c:pt idx="192">
                  <c:v>-0.2060430938442025</c:v>
                </c:pt>
                <c:pt idx="193">
                  <c:v>-0.22239039307774125</c:v>
                </c:pt>
                <c:pt idx="194">
                  <c:v>-0.2384965790952879</c:v>
                </c:pt>
                <c:pt idx="195">
                  <c:v>-0.25433174699474015</c:v>
                </c:pt>
                <c:pt idx="196">
                  <c:v>-0.26986501054657736</c:v>
                </c:pt>
                <c:pt idx="197">
                  <c:v>-0.28506466682326848</c:v>
                </c:pt>
                <c:pt idx="198">
                  <c:v>-0.29989836726555263</c:v>
                </c:pt>
                <c:pt idx="199">
                  <c:v>-0.31433329431055912</c:v>
                </c:pt>
                <c:pt idx="200">
                  <c:v>-0.32833634267679146</c:v>
                </c:pt>
                <c:pt idx="201">
                  <c:v>-0.34187430437554067</c:v>
                </c:pt>
                <c:pt idx="202">
                  <c:v>-0.35491405649742502</c:v>
                </c:pt>
                <c:pt idx="203">
                  <c:v>-0.36742275080658504</c:v>
                </c:pt>
                <c:pt idx="204">
                  <c:v>-0.3793680041636861</c:v>
                </c:pt>
                <c:pt idx="205">
                  <c:v>-0.39071808879233533</c:v>
                </c:pt>
                <c:pt idx="206">
                  <c:v>-0.40144212140186508</c:v>
                </c:pt>
                <c:pt idx="207">
                  <c:v>-0.41151025018265169</c:v>
                </c:pt>
                <c:pt idx="208">
                  <c:v>-0.42089383869825331</c:v>
                </c:pt>
                <c:pt idx="209">
                  <c:v>-0.42956564571157418</c:v>
                </c:pt>
                <c:pt idx="210">
                  <c:v>-0.43749999999999978</c:v>
                </c:pt>
                <c:pt idx="211">
                  <c:v>-0.44467296923684302</c:v>
                </c:pt>
                <c:pt idx="212">
                  <c:v>-0.45106252204345088</c:v>
                </c:pt>
                <c:pt idx="213">
                  <c:v>-0.45664868234778444</c:v>
                </c:pt>
                <c:pt idx="214">
                  <c:v>-0.46141367522103421</c:v>
                </c:pt>
                <c:pt idx="215">
                  <c:v>-0.46534206340375273</c:v>
                </c:pt>
                <c:pt idx="216">
                  <c:v>-0.46842087377681524</c:v>
                </c:pt>
                <c:pt idx="217">
                  <c:v>-0.47063971308010116</c:v>
                </c:pt>
                <c:pt idx="218">
                  <c:v>-0.47199087223285813</c:v>
                </c:pt>
                <c:pt idx="219">
                  <c:v>-0.47246941866404196</c:v>
                </c:pt>
                <c:pt idx="220">
                  <c:v>-0.47207327611824312</c:v>
                </c:pt>
                <c:pt idx="221">
                  <c:v>-0.47080329146282995</c:v>
                </c:pt>
                <c:pt idx="222">
                  <c:v>-0.46866328808441066</c:v>
                </c:pt>
                <c:pt idx="223">
                  <c:v>-0.46566010552725745</c:v>
                </c:pt>
                <c:pt idx="224">
                  <c:v>-0.46180362509272577</c:v>
                </c:pt>
                <c:pt idx="225">
                  <c:v>-0.45710678118654752</c:v>
                </c:pt>
                <c:pt idx="226">
                  <c:v>-0.45158555826987867</c:v>
                </c:pt>
                <c:pt idx="227">
                  <c:v>-0.44525897333980413</c:v>
                </c:pt>
                <c:pt idx="228">
                  <c:v>-0.43814904393529291</c:v>
                </c:pt>
                <c:pt idx="229">
                  <c:v>-0.43028074173502912</c:v>
                </c:pt>
                <c:pt idx="230">
                  <c:v>-0.42168193188375158</c:v>
                </c:pt>
                <c:pt idx="231">
                  <c:v>-0.41238329825341685</c:v>
                </c:pt>
                <c:pt idx="232">
                  <c:v>-0.40241825491425365</c:v>
                </c:pt>
                <c:pt idx="233">
                  <c:v>-0.39182284415834662</c:v>
                </c:pt>
                <c:pt idx="234">
                  <c:v>-0.38063562148434216</c:v>
                </c:pt>
                <c:pt idx="235">
                  <c:v>-0.3688975280160301</c:v>
                </c:pt>
                <c:pt idx="236">
                  <c:v>-0.35665175088941675</c:v>
                </c:pt>
                <c:pt idx="237">
                  <c:v>-0.34394357220238114</c:v>
                </c:pt>
                <c:pt idx="238">
                  <c:v>-0.33082020717759458</c:v>
                </c:pt>
                <c:pt idx="239">
                  <c:v>-0.31733063224301061</c:v>
                </c:pt>
                <c:pt idx="240">
                  <c:v>-0.30352540378443915</c:v>
                </c:pt>
                <c:pt idx="241">
                  <c:v>-0.28945646837142758</c:v>
                </c:pt>
                <c:pt idx="242">
                  <c:v>-0.27517696530054248</c:v>
                </c:pt>
                <c:pt idx="243">
                  <c:v>-0.26074102233899987</c:v>
                </c:pt>
                <c:pt idx="244">
                  <c:v>-0.24620354558629667</c:v>
                </c:pt>
                <c:pt idx="245">
                  <c:v>-0.23162000440174632</c:v>
                </c:pt>
                <c:pt idx="246">
                  <c:v>-0.21704621237162822</c:v>
                </c:pt>
                <c:pt idx="247">
                  <c:v>-0.20253810531075447</c:v>
                </c:pt>
                <c:pt idx="248">
                  <c:v>-0.18815151730964941</c:v>
                </c:pt>
                <c:pt idx="249">
                  <c:v>-0.17394195585004824</c:v>
                </c:pt>
                <c:pt idx="250">
                  <c:v>-0.15996437701805302</c:v>
                </c:pt>
                <c:pt idx="251">
                  <c:v>-0.14627296184599731</c:v>
                </c:pt>
                <c:pt idx="252">
                  <c:v>-0.13292089481081154</c:v>
                </c:pt>
                <c:pt idx="253">
                  <c:v>-0.11996014550852606</c:v>
                </c:pt>
                <c:pt idx="254">
                  <c:v>-0.10744125451147085</c:v>
                </c:pt>
                <c:pt idx="255">
                  <c:v>-9.541312439684882E-2</c:v>
                </c:pt>
                <c:pt idx="256">
                  <c:v>-8.3922816912689671E-2</c:v>
                </c:pt>
                <c:pt idx="257">
                  <c:v>-7.3015357219944663E-2</c:v>
                </c:pt>
                <c:pt idx="258">
                  <c:v>-6.2733546117648087E-2</c:v>
                </c:pt>
                <c:pt idx="259">
                  <c:v>-5.3117781121938788E-2</c:v>
                </c:pt>
                <c:pt idx="260">
                  <c:v>-4.4205887229381735E-2</c:v>
                </c:pt>
                <c:pt idx="261">
                  <c:v>-3.6032958150692712E-2</c:v>
                </c:pt>
                <c:pt idx="262">
                  <c:v>-2.8631208752857806E-2</c:v>
                </c:pt>
                <c:pt idx="263">
                  <c:v>-2.2029839395957696E-2</c:v>
                </c:pt>
                <c:pt idx="264">
                  <c:v>-1.6254912796045257E-2</c:v>
                </c:pt>
                <c:pt idx="265">
                  <c:v>-1.132924398740291E-2</c:v>
                </c:pt>
                <c:pt idx="266">
                  <c:v>-7.2723038967494229E-3</c:v>
                </c:pt>
                <c:pt idx="267">
                  <c:v>-4.100136978711714E-3</c:v>
                </c:pt>
                <c:pt idx="268">
                  <c:v>-1.8252932964871659E-3</c:v>
                </c:pt>
                <c:pt idx="269">
                  <c:v>-4.567753643651918E-4</c:v>
                </c:pt>
                <c:pt idx="270">
                  <c:v>0</c:v>
                </c:pt>
                <c:pt idx="271">
                  <c:v>-4.567753643651918E-4</c:v>
                </c:pt>
                <c:pt idx="272">
                  <c:v>-1.8252932964871659E-3</c:v>
                </c:pt>
                <c:pt idx="273">
                  <c:v>-4.100136978711714E-3</c:v>
                </c:pt>
                <c:pt idx="274">
                  <c:v>-7.2723038967490907E-3</c:v>
                </c:pt>
                <c:pt idx="275">
                  <c:v>-1.132924398740291E-2</c:v>
                </c:pt>
                <c:pt idx="276">
                  <c:v>-1.6254912796045257E-2</c:v>
                </c:pt>
                <c:pt idx="277">
                  <c:v>-2.2029839395958029E-2</c:v>
                </c:pt>
                <c:pt idx="278">
                  <c:v>-2.8631208752857473E-2</c:v>
                </c:pt>
                <c:pt idx="279">
                  <c:v>-3.6032958150692393E-2</c:v>
                </c:pt>
                <c:pt idx="280">
                  <c:v>-4.4205887229381409E-2</c:v>
                </c:pt>
                <c:pt idx="281">
                  <c:v>-5.3117781121939114E-2</c:v>
                </c:pt>
                <c:pt idx="282">
                  <c:v>-6.2733546117648087E-2</c:v>
                </c:pt>
                <c:pt idx="283">
                  <c:v>-7.3015357219944454E-2</c:v>
                </c:pt>
                <c:pt idx="284">
                  <c:v>-8.3922816912689352E-2</c:v>
                </c:pt>
                <c:pt idx="285">
                  <c:v>-9.54131243968485E-2</c:v>
                </c:pt>
                <c:pt idx="286">
                  <c:v>-0.10744125451147139</c:v>
                </c:pt>
                <c:pt idx="287">
                  <c:v>-0.11996014550852573</c:v>
                </c:pt>
                <c:pt idx="288">
                  <c:v>-0.13292089481081124</c:v>
                </c:pt>
                <c:pt idx="289">
                  <c:v>-0.14627296184599697</c:v>
                </c:pt>
                <c:pt idx="290">
                  <c:v>-0.15996437701805324</c:v>
                </c:pt>
                <c:pt idx="291">
                  <c:v>-0.17394195585004793</c:v>
                </c:pt>
                <c:pt idx="292">
                  <c:v>-0.1881515173096491</c:v>
                </c:pt>
                <c:pt idx="293">
                  <c:v>-0.20253810531075395</c:v>
                </c:pt>
                <c:pt idx="294">
                  <c:v>-0.21704621237162805</c:v>
                </c:pt>
                <c:pt idx="295">
                  <c:v>-0.23162000440174665</c:v>
                </c:pt>
                <c:pt idx="296">
                  <c:v>-0.24620354558629626</c:v>
                </c:pt>
                <c:pt idx="297">
                  <c:v>-0.2607410223389996</c:v>
                </c:pt>
                <c:pt idx="298">
                  <c:v>-0.27517696530054214</c:v>
                </c:pt>
                <c:pt idx="299">
                  <c:v>-0.2894564683714283</c:v>
                </c:pt>
                <c:pt idx="300">
                  <c:v>-0.30352540378443871</c:v>
                </c:pt>
                <c:pt idx="301">
                  <c:v>-0.31733063224301017</c:v>
                </c:pt>
                <c:pt idx="302">
                  <c:v>-0.33082020717759425</c:v>
                </c:pt>
                <c:pt idx="303">
                  <c:v>-0.34394357220238081</c:v>
                </c:pt>
                <c:pt idx="304">
                  <c:v>-0.35665175088941725</c:v>
                </c:pt>
                <c:pt idx="305">
                  <c:v>-0.36889752801602971</c:v>
                </c:pt>
                <c:pt idx="306">
                  <c:v>-0.38063562148434199</c:v>
                </c:pt>
                <c:pt idx="307">
                  <c:v>-0.39182284415834617</c:v>
                </c:pt>
                <c:pt idx="308">
                  <c:v>-0.40241825491425426</c:v>
                </c:pt>
                <c:pt idx="309">
                  <c:v>-0.41238329825341641</c:v>
                </c:pt>
                <c:pt idx="310">
                  <c:v>-0.4216819318837513</c:v>
                </c:pt>
                <c:pt idx="311">
                  <c:v>-0.43028074173502884</c:v>
                </c:pt>
                <c:pt idx="312">
                  <c:v>-0.4381490439352928</c:v>
                </c:pt>
                <c:pt idx="313">
                  <c:v>-0.44525897333980435</c:v>
                </c:pt>
                <c:pt idx="314">
                  <c:v>-0.45158555826987862</c:v>
                </c:pt>
                <c:pt idx="315">
                  <c:v>-0.45710678118654752</c:v>
                </c:pt>
                <c:pt idx="316">
                  <c:v>-0.46180362509272543</c:v>
                </c:pt>
                <c:pt idx="317">
                  <c:v>-0.46566010552725767</c:v>
                </c:pt>
                <c:pt idx="318">
                  <c:v>-0.46866328808441071</c:v>
                </c:pt>
                <c:pt idx="319">
                  <c:v>-0.47080329146282973</c:v>
                </c:pt>
                <c:pt idx="320">
                  <c:v>-0.47207327611824296</c:v>
                </c:pt>
                <c:pt idx="321">
                  <c:v>-0.47246941866404224</c:v>
                </c:pt>
                <c:pt idx="322">
                  <c:v>-0.47199087223285796</c:v>
                </c:pt>
                <c:pt idx="323">
                  <c:v>-0.47063971308010111</c:v>
                </c:pt>
                <c:pt idx="324">
                  <c:v>-0.46842087377681518</c:v>
                </c:pt>
                <c:pt idx="325">
                  <c:v>-0.46534206340375273</c:v>
                </c:pt>
                <c:pt idx="326">
                  <c:v>-0.46141367522103416</c:v>
                </c:pt>
                <c:pt idx="327">
                  <c:v>-0.45664868234778444</c:v>
                </c:pt>
                <c:pt idx="328">
                  <c:v>-0.45106252204345093</c:v>
                </c:pt>
                <c:pt idx="329">
                  <c:v>-0.44467296923684307</c:v>
                </c:pt>
                <c:pt idx="330">
                  <c:v>-0.43750000000000022</c:v>
                </c:pt>
                <c:pt idx="331">
                  <c:v>-0.42956564571157407</c:v>
                </c:pt>
                <c:pt idx="332">
                  <c:v>-0.42089383869825314</c:v>
                </c:pt>
                <c:pt idx="333">
                  <c:v>-0.41151025018265186</c:v>
                </c:pt>
                <c:pt idx="334">
                  <c:v>-0.40144212140186525</c:v>
                </c:pt>
                <c:pt idx="335">
                  <c:v>-0.39071808879233516</c:v>
                </c:pt>
                <c:pt idx="336">
                  <c:v>-0.37936800416368593</c:v>
                </c:pt>
                <c:pt idx="337">
                  <c:v>-0.3674227508065851</c:v>
                </c:pt>
                <c:pt idx="338">
                  <c:v>-0.35491405649742519</c:v>
                </c:pt>
                <c:pt idx="339">
                  <c:v>-0.34187430437554106</c:v>
                </c:pt>
                <c:pt idx="340">
                  <c:v>-0.32833634267679129</c:v>
                </c:pt>
                <c:pt idx="341">
                  <c:v>-0.31433329431055917</c:v>
                </c:pt>
                <c:pt idx="342">
                  <c:v>-0.29989836726555286</c:v>
                </c:pt>
                <c:pt idx="343">
                  <c:v>-0.28506466682326892</c:v>
                </c:pt>
                <c:pt idx="344">
                  <c:v>-0.26986501054657719</c:v>
                </c:pt>
                <c:pt idx="345">
                  <c:v>-0.25433174699473998</c:v>
                </c:pt>
                <c:pt idx="346">
                  <c:v>-0.23849657909528788</c:v>
                </c:pt>
                <c:pt idx="347">
                  <c:v>-0.22239039307774144</c:v>
                </c:pt>
                <c:pt idx="348">
                  <c:v>-0.20604309384420294</c:v>
                </c:pt>
                <c:pt idx="349">
                  <c:v>-0.18948344761760694</c:v>
                </c:pt>
                <c:pt idx="350">
                  <c:v>-0.17273893267001225</c:v>
                </c:pt>
                <c:pt idx="351">
                  <c:v>-0.1558355988909394</c:v>
                </c:pt>
                <c:pt idx="352">
                  <c:v>-0.13879793690967202</c:v>
                </c:pt>
                <c:pt idx="353">
                  <c:v>-0.12164875743577955</c:v>
                </c:pt>
                <c:pt idx="354">
                  <c:v>-0.10440908142923107</c:v>
                </c:pt>
                <c:pt idx="355">
                  <c:v>-8.7098041655523734E-2</c:v>
                </c:pt>
                <c:pt idx="356">
                  <c:v>-6.9732796122620885E-2</c:v>
                </c:pt>
                <c:pt idx="357">
                  <c:v>-5.2328453835355275E-2</c:v>
                </c:pt>
                <c:pt idx="358">
                  <c:v>-3.4898013239716599E-2</c:v>
                </c:pt>
                <c:pt idx="359">
                  <c:v>-1.7452313664353333E-2</c:v>
                </c:pt>
                <c:pt idx="360">
                  <c:v>-1.83772268236293E-16</c:v>
                </c:pt>
              </c:numCache>
            </c:numRef>
          </c:xVal>
          <c:yVal>
            <c:numRef>
              <c:f>Example7!$X$3:$X$363</c:f>
              <c:numCache>
                <c:formatCode>General</c:formatCode>
                <c:ptCount val="361"/>
                <c:pt idx="0">
                  <c:v>1</c:v>
                </c:pt>
                <c:pt idx="1">
                  <c:v>0.99985301011400074</c:v>
                </c:pt>
                <c:pt idx="2">
                  <c:v>0.99943330783511886</c:v>
                </c:pt>
                <c:pt idx="3">
                  <c:v>0.99877268921926732</c:v>
                </c:pt>
                <c:pt idx="4">
                  <c:v>0.99790265602271566</c:v>
                </c:pt>
                <c:pt idx="5">
                  <c:v>0.99685422459276951</c:v>
                </c:pt>
                <c:pt idx="6">
                  <c:v>0.99565773768823806</c:v>
                </c:pt>
                <c:pt idx="7">
                  <c:v>0.99434268019300254</c:v>
                </c:pt>
                <c:pt idx="8">
                  <c:v>0.99293749966666944</c:v>
                </c:pt>
                <c:pt idx="9">
                  <c:v>0.99146943265231546</c:v>
                </c:pt>
                <c:pt idx="10">
                  <c:v>0.98996433763280778</c:v>
                </c:pt>
                <c:pt idx="11">
                  <c:v>0.98844653549426742</c:v>
                </c:pt>
                <c:pt idx="12">
                  <c:v>0.98693865831808125</c:v>
                </c:pt>
                <c:pt idx="13">
                  <c:v>0.98546150728166426</c:v>
                </c:pt>
                <c:pt idx="14">
                  <c:v>0.98403392040308901</c:v>
                </c:pt>
                <c:pt idx="15">
                  <c:v>0.9826726508160134</c:v>
                </c:pt>
                <c:pt idx="16">
                  <c:v>0.98139225620922432</c:v>
                </c:pt>
                <c:pt idx="17">
                  <c:v>0.98020500000987365</c:v>
                </c:pt>
                <c:pt idx="18">
                  <c:v>0.97912076483137767</c:v>
                </c:pt>
                <c:pt idx="19">
                  <c:v>0.97814697864623179</c:v>
                </c:pt>
                <c:pt idx="20">
                  <c:v>0.97728855408101722</c:v>
                </c:pt>
                <c:pt idx="21">
                  <c:v>0.97654784116588222</c:v>
                </c:pt>
                <c:pt idx="22">
                  <c:v>0.97592459380414986</c:v>
                </c:pt>
                <c:pt idx="23">
                  <c:v>0.97541595015971616</c:v>
                </c:pt>
                <c:pt idx="24">
                  <c:v>0.97501642709091518</c:v>
                </c:pt>
                <c:pt idx="25">
                  <c:v>0.9747179286898684</c:v>
                </c:pt>
                <c:pt idx="26">
                  <c:v>0.974509768916348</c:v>
                </c:pt>
                <c:pt idx="27">
                  <c:v>0.97437870824521056</c:v>
                </c:pt>
                <c:pt idx="28">
                  <c:v>0.97430900417683897</c:v>
                </c:pt>
                <c:pt idx="29">
                  <c:v>0.97428247539110646</c:v>
                </c:pt>
                <c:pt idx="30">
                  <c:v>0.97427857925749339</c:v>
                </c:pt>
                <c:pt idx="31">
                  <c:v>0.97427450234746393</c:v>
                </c:pt>
                <c:pt idx="32">
                  <c:v>0.97424526353037744</c:v>
                </c:pt>
                <c:pt idx="33">
                  <c:v>0.9741638291714001</c:v>
                </c:pt>
                <c:pt idx="34">
                  <c:v>0.97400123988936393</c:v>
                </c:pt>
                <c:pt idx="35">
                  <c:v>0.97372674827465133</c:v>
                </c:pt>
                <c:pt idx="36">
                  <c:v>0.97330796691217669</c:v>
                </c:pt>
                <c:pt idx="37">
                  <c:v>0.97271102600272197</c:v>
                </c:pt>
                <c:pt idx="38">
                  <c:v>0.97190073982748482</c:v>
                </c:pt>
                <c:pt idx="39">
                  <c:v>0.97084078125594719</c:v>
                </c:pt>
                <c:pt idx="40">
                  <c:v>0.96949386345632138</c:v>
                </c:pt>
                <c:pt idx="41">
                  <c:v>0.96782192793103972</c:v>
                </c:pt>
                <c:pt idx="42">
                  <c:v>0.96578633796724267</c:v>
                </c:pt>
                <c:pt idx="43">
                  <c:v>0.96334807656411825</c:v>
                </c:pt>
                <c:pt idx="44">
                  <c:v>0.96046794787540934</c:v>
                </c:pt>
                <c:pt idx="45">
                  <c:v>0.95710678118654746</c:v>
                </c:pt>
                <c:pt idx="46">
                  <c:v>0.95322563643178682</c:v>
                </c:pt>
                <c:pt idx="47">
                  <c:v>0.94878601024746267</c:v>
                </c:pt>
                <c:pt idx="48">
                  <c:v>0.94375004155314646</c:v>
                </c:pt>
                <c:pt idx="49">
                  <c:v>0.93808071565302475</c:v>
                </c:pt>
                <c:pt idx="50">
                  <c:v>0.93174206585529973</c:v>
                </c:pt>
                <c:pt idx="51">
                  <c:v>0.92469937161776383</c:v>
                </c:pt>
                <c:pt idx="52">
                  <c:v>0.91691935224289378</c:v>
                </c:pt>
                <c:pt idx="53">
                  <c:v>0.90837035516577858</c:v>
                </c:pt>
                <c:pt idx="54">
                  <c:v>0.89902253790282072</c:v>
                </c:pt>
                <c:pt idx="55">
                  <c:v>0.88884804275834062</c:v>
                </c:pt>
                <c:pt idx="56">
                  <c:v>0.87782116341981842</c:v>
                </c:pt>
                <c:pt idx="57">
                  <c:v>0.86591850261035164</c:v>
                </c:pt>
                <c:pt idx="58">
                  <c:v>0.85311912000883683</c:v>
                </c:pt>
                <c:pt idx="59">
                  <c:v>0.83940466969416616</c:v>
                </c:pt>
                <c:pt idx="60">
                  <c:v>0.82475952641916439</c:v>
                </c:pt>
                <c:pt idx="61">
                  <c:v>0.80917090007283943</c:v>
                </c:pt>
                <c:pt idx="62">
                  <c:v>0.79262893774549958</c:v>
                </c:pt>
                <c:pt idx="63">
                  <c:v>0.77512681287017771</c:v>
                </c:pt>
                <c:pt idx="64">
                  <c:v>0.75666080097525756</c:v>
                </c:pt>
                <c:pt idx="65">
                  <c:v>0.73723034164696999</c:v>
                </c:pt>
                <c:pt idx="66">
                  <c:v>0.71683808636618285</c:v>
                </c:pt>
                <c:pt idx="67">
                  <c:v>0.69548993195132358</c:v>
                </c:pt>
                <c:pt idx="68">
                  <c:v>0.67319503940804826</c:v>
                </c:pt>
                <c:pt idx="69">
                  <c:v>0.64996583805604902</c:v>
                </c:pt>
                <c:pt idx="70">
                  <c:v>0.62581801487382949</c:v>
                </c:pt>
                <c:pt idx="71">
                  <c:v>0.60077048907307073</c:v>
                </c:pt>
                <c:pt idx="72">
                  <c:v>0.57484537198495977</c:v>
                </c:pt>
                <c:pt idx="73">
                  <c:v>0.54806791241127195</c:v>
                </c:pt>
                <c:pt idx="74">
                  <c:v>0.52046642766269624</c:v>
                </c:pt>
                <c:pt idx="75">
                  <c:v>0.49207222057557559</c:v>
                </c:pt>
                <c:pt idx="76">
                  <c:v>0.46291948286552065</c:v>
                </c:pt>
                <c:pt idx="77">
                  <c:v>0.43304518524197461</c:v>
                </c:pt>
                <c:pt idx="78">
                  <c:v>0.40248895477138363</c:v>
                </c:pt>
                <c:pt idx="79">
                  <c:v>0.37129294003789748</c:v>
                </c:pt>
                <c:pt idx="80">
                  <c:v>0.33950166470916493</c:v>
                </c:pt>
                <c:pt idx="81">
                  <c:v>0.30716187017052687</c:v>
                </c:pt>
                <c:pt idx="82">
                  <c:v>0.27432234794346588</c:v>
                </c:pt>
                <c:pt idx="83">
                  <c:v>0.24103376265330073</c:v>
                </c:pt>
                <c:pt idx="84">
                  <c:v>0.20734846635656831</c:v>
                </c:pt>
                <c:pt idx="85">
                  <c:v>0.17332030508009935</c:v>
                </c:pt>
                <c:pt idx="86">
                  <c:v>0.13900441846126657</c:v>
                </c:pt>
                <c:pt idx="87">
                  <c:v>0.10445703341207711</c:v>
                </c:pt>
                <c:pt idx="88">
                  <c:v>6.9735252758540478E-2</c:v>
                </c:pt>
                <c:pt idx="89">
                  <c:v>3.4896839830924418E-2</c:v>
                </c:pt>
                <c:pt idx="90">
                  <c:v>0</c:v>
                </c:pt>
                <c:pt idx="91">
                  <c:v>-3.4896839830924418E-2</c:v>
                </c:pt>
                <c:pt idx="92">
                  <c:v>-6.9735252758540478E-2</c:v>
                </c:pt>
                <c:pt idx="93">
                  <c:v>-0.10445703341207711</c:v>
                </c:pt>
                <c:pt idx="94">
                  <c:v>-0.13900441846126657</c:v>
                </c:pt>
                <c:pt idx="95">
                  <c:v>-0.17332030508009935</c:v>
                </c:pt>
                <c:pt idx="96">
                  <c:v>-0.20734846635656831</c:v>
                </c:pt>
                <c:pt idx="97">
                  <c:v>-0.24103376265330079</c:v>
                </c:pt>
                <c:pt idx="98">
                  <c:v>-0.27432234794346588</c:v>
                </c:pt>
                <c:pt idx="99">
                  <c:v>-0.30716187017052687</c:v>
                </c:pt>
                <c:pt idx="100">
                  <c:v>-0.33950166470916493</c:v>
                </c:pt>
                <c:pt idx="101">
                  <c:v>-0.37129294003789748</c:v>
                </c:pt>
                <c:pt idx="102">
                  <c:v>-0.40248895477138374</c:v>
                </c:pt>
                <c:pt idx="103">
                  <c:v>-0.43304518524197461</c:v>
                </c:pt>
                <c:pt idx="104">
                  <c:v>-0.46291948286552065</c:v>
                </c:pt>
                <c:pt idx="105">
                  <c:v>-0.49207222057557559</c:v>
                </c:pt>
                <c:pt idx="106">
                  <c:v>-0.52046642766269624</c:v>
                </c:pt>
                <c:pt idx="107">
                  <c:v>-0.54806791241127195</c:v>
                </c:pt>
                <c:pt idx="108">
                  <c:v>-0.57484537198495989</c:v>
                </c:pt>
                <c:pt idx="109">
                  <c:v>-0.60077048907307085</c:v>
                </c:pt>
                <c:pt idx="110">
                  <c:v>-0.62581801487382949</c:v>
                </c:pt>
                <c:pt idx="111">
                  <c:v>-0.64996583805604902</c:v>
                </c:pt>
                <c:pt idx="112">
                  <c:v>-0.67319503940804826</c:v>
                </c:pt>
                <c:pt idx="113">
                  <c:v>-0.69548993195132347</c:v>
                </c:pt>
                <c:pt idx="114">
                  <c:v>-0.71683808636618285</c:v>
                </c:pt>
                <c:pt idx="115">
                  <c:v>-0.7372303416469701</c:v>
                </c:pt>
                <c:pt idx="116">
                  <c:v>-0.75666080097525734</c:v>
                </c:pt>
                <c:pt idx="117">
                  <c:v>-0.77512681287017782</c:v>
                </c:pt>
                <c:pt idx="118">
                  <c:v>-0.79262893774549958</c:v>
                </c:pt>
                <c:pt idx="119">
                  <c:v>-0.80917090007283954</c:v>
                </c:pt>
                <c:pt idx="120">
                  <c:v>-0.82475952641916439</c:v>
                </c:pt>
                <c:pt idx="121">
                  <c:v>-0.83940466969416616</c:v>
                </c:pt>
                <c:pt idx="122">
                  <c:v>-0.85311912000883705</c:v>
                </c:pt>
                <c:pt idx="123">
                  <c:v>-0.86591850261035153</c:v>
                </c:pt>
                <c:pt idx="124">
                  <c:v>-0.87782116341981842</c:v>
                </c:pt>
                <c:pt idx="125">
                  <c:v>-0.88884804275834028</c:v>
                </c:pt>
                <c:pt idx="126">
                  <c:v>-0.89902253790282072</c:v>
                </c:pt>
                <c:pt idx="127">
                  <c:v>-0.90837035516577846</c:v>
                </c:pt>
                <c:pt idx="128">
                  <c:v>-0.91691935224289378</c:v>
                </c:pt>
                <c:pt idx="129">
                  <c:v>-0.92469937161776394</c:v>
                </c:pt>
                <c:pt idx="130">
                  <c:v>-0.93174206585529973</c:v>
                </c:pt>
                <c:pt idx="131">
                  <c:v>-0.93808071565302487</c:v>
                </c:pt>
                <c:pt idx="132">
                  <c:v>-0.94375004155314646</c:v>
                </c:pt>
                <c:pt idx="133">
                  <c:v>-0.94878601024746279</c:v>
                </c:pt>
                <c:pt idx="134">
                  <c:v>-0.95322563643178682</c:v>
                </c:pt>
                <c:pt idx="135">
                  <c:v>-0.95710678118654757</c:v>
                </c:pt>
                <c:pt idx="136">
                  <c:v>-0.96046794787540923</c:v>
                </c:pt>
                <c:pt idx="137">
                  <c:v>-0.96334807656411847</c:v>
                </c:pt>
                <c:pt idx="138">
                  <c:v>-0.96578633796724289</c:v>
                </c:pt>
                <c:pt idx="139">
                  <c:v>-0.96782192793103972</c:v>
                </c:pt>
                <c:pt idx="140">
                  <c:v>-0.96949386345632149</c:v>
                </c:pt>
                <c:pt idx="141">
                  <c:v>-0.97084078125594719</c:v>
                </c:pt>
                <c:pt idx="142">
                  <c:v>-0.97190073982748482</c:v>
                </c:pt>
                <c:pt idx="143">
                  <c:v>-0.97271102600272186</c:v>
                </c:pt>
                <c:pt idx="144">
                  <c:v>-0.9733079669121768</c:v>
                </c:pt>
                <c:pt idx="145">
                  <c:v>-0.97372674827465133</c:v>
                </c:pt>
                <c:pt idx="146">
                  <c:v>-0.97400123988936393</c:v>
                </c:pt>
                <c:pt idx="147">
                  <c:v>-0.9741638291714001</c:v>
                </c:pt>
                <c:pt idx="148">
                  <c:v>-0.97424526353037744</c:v>
                </c:pt>
                <c:pt idx="149">
                  <c:v>-0.97427450234746393</c:v>
                </c:pt>
                <c:pt idx="150">
                  <c:v>-0.97427857925749339</c:v>
                </c:pt>
                <c:pt idx="151">
                  <c:v>-0.97428247539110646</c:v>
                </c:pt>
                <c:pt idx="152">
                  <c:v>-0.97430900417683897</c:v>
                </c:pt>
                <c:pt idx="153">
                  <c:v>-0.97437870824521056</c:v>
                </c:pt>
                <c:pt idx="154">
                  <c:v>-0.97450976891634788</c:v>
                </c:pt>
                <c:pt idx="155">
                  <c:v>-0.9747179286898684</c:v>
                </c:pt>
                <c:pt idx="156">
                  <c:v>-0.97501642709091541</c:v>
                </c:pt>
                <c:pt idx="157">
                  <c:v>-0.97541595015971616</c:v>
                </c:pt>
                <c:pt idx="158">
                  <c:v>-0.97592459380414986</c:v>
                </c:pt>
                <c:pt idx="159">
                  <c:v>-0.97654784116588222</c:v>
                </c:pt>
                <c:pt idx="160">
                  <c:v>-0.97728855408101722</c:v>
                </c:pt>
                <c:pt idx="161">
                  <c:v>-0.97814697864623179</c:v>
                </c:pt>
                <c:pt idx="162">
                  <c:v>-0.97912076483137767</c:v>
                </c:pt>
                <c:pt idx="163">
                  <c:v>-0.98020500000987365</c:v>
                </c:pt>
                <c:pt idx="164">
                  <c:v>-0.98139225620922432</c:v>
                </c:pt>
                <c:pt idx="165">
                  <c:v>-0.98267265081601363</c:v>
                </c:pt>
                <c:pt idx="166">
                  <c:v>-0.98403392040308901</c:v>
                </c:pt>
                <c:pt idx="167">
                  <c:v>-0.98546150728166426</c:v>
                </c:pt>
                <c:pt idx="168">
                  <c:v>-0.98693865831808125</c:v>
                </c:pt>
                <c:pt idx="169">
                  <c:v>-0.98844653549426742</c:v>
                </c:pt>
                <c:pt idx="170">
                  <c:v>-0.98996433763280778</c:v>
                </c:pt>
                <c:pt idx="171">
                  <c:v>-0.99146943265231546</c:v>
                </c:pt>
                <c:pt idx="172">
                  <c:v>-0.99293749966666944</c:v>
                </c:pt>
                <c:pt idx="173">
                  <c:v>-0.99434268019300254</c:v>
                </c:pt>
                <c:pt idx="174">
                  <c:v>-0.99565773768823806</c:v>
                </c:pt>
                <c:pt idx="175">
                  <c:v>-0.99685422459276951</c:v>
                </c:pt>
                <c:pt idx="176">
                  <c:v>-0.99790265602271566</c:v>
                </c:pt>
                <c:pt idx="177">
                  <c:v>-0.99877268921926732</c:v>
                </c:pt>
                <c:pt idx="178">
                  <c:v>-0.99943330783511886</c:v>
                </c:pt>
                <c:pt idx="179">
                  <c:v>-0.99985301011400074</c:v>
                </c:pt>
                <c:pt idx="180">
                  <c:v>-1</c:v>
                </c:pt>
                <c:pt idx="181">
                  <c:v>-0.9998423801987818</c:v>
                </c:pt>
                <c:pt idx="182">
                  <c:v>-0.99934834620307267</c:v>
                </c:pt>
                <c:pt idx="183">
                  <c:v>-0.99848638028988046</c:v>
                </c:pt>
                <c:pt idx="184">
                  <c:v>-0.99722544449693273</c:v>
                </c:pt>
                <c:pt idx="185">
                  <c:v>-0.99553517159072158</c:v>
                </c:pt>
                <c:pt idx="186">
                  <c:v>-0.99338605304830851</c:v>
                </c:pt>
                <c:pt idx="187">
                  <c:v>-0.99074962308964154</c:v>
                </c:pt>
                <c:pt idx="188">
                  <c:v>-0.98759863781647117</c:v>
                </c:pt>
                <c:pt idx="189">
                  <c:v>-0.98390724853796008</c:v>
                </c:pt>
                <c:pt idx="190">
                  <c:v>-0.97965116839160826</c:v>
                </c:pt>
                <c:pt idx="191">
                  <c:v>-0.97480783140106053</c:v>
                </c:pt>
                <c:pt idx="192">
                  <c:v>-0.9693565431495299</c:v>
                </c:pt>
                <c:pt idx="193">
                  <c:v>-0.96327862228880623</c:v>
                </c:pt>
                <c:pt idx="194">
                  <c:v>-0.95655753214890404</c:v>
                </c:pt>
                <c:pt idx="195">
                  <c:v>-0.94917900176212311</c:v>
                </c:pt>
                <c:pt idx="196">
                  <c:v>-0.94113113566741358</c:v>
                </c:pt>
                <c:pt idx="197">
                  <c:v>-0.93240451191619722</c:v>
                </c:pt>
                <c:pt idx="198">
                  <c:v>-0.92299226775892951</c:v>
                </c:pt>
                <c:pt idx="199">
                  <c:v>-0.91289017255240179</c:v>
                </c:pt>
                <c:pt idx="200">
                  <c:v>-0.90209668749079963</c:v>
                </c:pt>
                <c:pt idx="201">
                  <c:v>-0.89061301182852126</c:v>
                </c:pt>
                <c:pt idx="202">
                  <c:v>-0.87844311532942509</c:v>
                </c:pt>
                <c:pt idx="203">
                  <c:v>-0.86559375674516448</c:v>
                </c:pt>
                <c:pt idx="204">
                  <c:v>-0.85207448819428655</c:v>
                </c:pt>
                <c:pt idx="205">
                  <c:v>-0.83789764538343159</c:v>
                </c:pt>
                <c:pt idx="206">
                  <c:v>-0.82307832368198597</c:v>
                </c:pt>
                <c:pt idx="207">
                  <c:v>-0.80763434013152524</c:v>
                </c:pt>
                <c:pt idx="208">
                  <c:v>-0.79158618154101479</c:v>
                </c:pt>
                <c:pt idx="209">
                  <c:v>-0.77495693888768524</c:v>
                </c:pt>
                <c:pt idx="210">
                  <c:v>-0.7577722283113838</c:v>
                </c:pt>
                <c:pt idx="211">
                  <c:v>-0.74006009905676085</c:v>
                </c:pt>
                <c:pt idx="212">
                  <c:v>-0.7218509287824747</c:v>
                </c:pt>
                <c:pt idx="213">
                  <c:v>-0.703177306719448</c:v>
                </c:pt>
                <c:pt idx="214">
                  <c:v>-0.68407390522071976</c:v>
                </c:pt>
                <c:pt idx="215">
                  <c:v>-0.66457734030333193</c:v>
                </c:pt>
                <c:pt idx="216">
                  <c:v>-0.64472602183771821</c:v>
                </c:pt>
                <c:pt idx="217">
                  <c:v>-0.62455999409186358</c:v>
                </c:pt>
                <c:pt idx="218">
                  <c:v>-0.60412076738595932</c:v>
                </c:pt>
                <c:pt idx="219">
                  <c:v>-0.58345114165799439</c:v>
                </c:pt>
                <c:pt idx="220">
                  <c:v>-0.56259502278163465</c:v>
                </c:pt>
                <c:pt idx="221">
                  <c:v>-0.54159723251450453</c:v>
                </c:pt>
                <c:pt idx="222">
                  <c:v>-0.52050331298754582</c:v>
                </c:pt>
                <c:pt idx="223">
                  <c:v>-0.49935932667422278</c:v>
                </c:pt>
                <c:pt idx="224">
                  <c:v>-0.47821165280189271</c:v>
                </c:pt>
                <c:pt idx="225">
                  <c:v>-0.45710678118654757</c:v>
                </c:pt>
                <c:pt idx="226">
                  <c:v>-0.43609110448620758</c:v>
                </c:pt>
                <c:pt idx="227">
                  <c:v>-0.41521070987753433</c:v>
                </c:pt>
                <c:pt idx="228">
                  <c:v>-0.39451117116456991</c:v>
                </c:pt>
                <c:pt idx="229">
                  <c:v>-0.3740373423279898</c:v>
                </c:pt>
                <c:pt idx="230">
                  <c:v>-0.353833153517779</c:v>
                </c:pt>
                <c:pt idx="231">
                  <c:v>-0.33394141048191139</c:v>
                </c:pt>
                <c:pt idx="232">
                  <c:v>-0.31440359840842269</c:v>
                </c:pt>
                <c:pt idx="233">
                  <c:v>-0.2952596911383179</c:v>
                </c:pt>
                <c:pt idx="234">
                  <c:v>-0.27654796668212572</c:v>
                </c:pt>
                <c:pt idx="235">
                  <c:v>-0.25830482994375176</c:v>
                </c:pt>
                <c:pt idx="236">
                  <c:v>-0.24056464352167517</c:v>
                </c:pt>
                <c:pt idx="237">
                  <c:v>-0.22335956741970264</c:v>
                </c:pt>
                <c:pt idx="238">
                  <c:v>-0.20671940845757297</c:v>
                </c:pt>
                <c:pt idx="239">
                  <c:v>-0.19067148012594254</c:v>
                </c:pt>
                <c:pt idx="240">
                  <c:v>-0.17524047358083575</c:v>
                </c:pt>
                <c:pt idx="241">
                  <c:v>-0.1604483404198345</c:v>
                </c:pt>
                <c:pt idx="242">
                  <c:v>-0.14631418782628186</c:v>
                </c:pt>
                <c:pt idx="243">
                  <c:v>-0.13285418660891585</c:v>
                </c:pt>
                <c:pt idx="244">
                  <c:v>-0.12008149260289751</c:v>
                </c:pt>
                <c:pt idx="245">
                  <c:v>-0.10800618183442881</c:v>
                </c:pt>
                <c:pt idx="246">
                  <c:v>-9.6635199785417444E-2</c:v>
                </c:pt>
                <c:pt idx="247">
                  <c:v>-8.5972325027224072E-2</c:v>
                </c:pt>
                <c:pt idx="248">
                  <c:v>-7.601814742377587E-2</c:v>
                </c:pt>
                <c:pt idx="249">
                  <c:v>-6.6770061034551659E-2</c:v>
                </c:pt>
                <c:pt idx="250">
                  <c:v>-5.8222271777507904E-2</c:v>
                </c:pt>
                <c:pt idx="251">
                  <c:v>-5.0365819841242498E-2</c:v>
                </c:pt>
                <c:pt idx="252">
                  <c:v>-4.3188616764934989E-2</c:v>
                </c:pt>
                <c:pt idx="253">
                  <c:v>-3.6675497034201705E-2</c:v>
                </c:pt>
                <c:pt idx="254">
                  <c:v>-3.0808283971301975E-2</c:v>
                </c:pt>
                <c:pt idx="255">
                  <c:v>-2.5565869629465918E-2</c:v>
                </c:pt>
                <c:pt idx="256">
                  <c:v>-2.0924308333814822E-2</c:v>
                </c:pt>
                <c:pt idx="257">
                  <c:v>-1.6856923445755467E-2</c:v>
                </c:pt>
                <c:pt idx="258">
                  <c:v>-1.3334426864135041E-2</c:v>
                </c:pt>
                <c:pt idx="259">
                  <c:v>-1.0325050715192137E-2</c:v>
                </c:pt>
                <c:pt idx="260">
                  <c:v>-7.7946906246957682E-3</c:v>
                </c:pt>
                <c:pt idx="261">
                  <c:v>-5.7070599099349082E-3</c:v>
                </c:pt>
                <c:pt idx="262">
                  <c:v>-4.0238539766650483E-3</c:v>
                </c:pt>
                <c:pt idx="263">
                  <c:v>-2.7049241569941759E-3</c:v>
                </c:pt>
                <c:pt idx="264">
                  <c:v>-1.7084601787385998E-3</c:v>
                </c:pt>
                <c:pt idx="265">
                  <c:v>-9.9118041521699114E-4</c:v>
                </c:pt>
                <c:pt idx="266">
                  <c:v>-5.0852902698405656E-4</c:v>
                </c:pt>
                <c:pt idx="267">
                  <c:v>-2.1487907381055881E-4</c:v>
                </c:pt>
                <c:pt idx="268">
                  <c:v>-6.3740646461460978E-5</c:v>
                </c:pt>
                <c:pt idx="269">
                  <c:v>-7.9730436426046344E-6</c:v>
                </c:pt>
                <c:pt idx="270">
                  <c:v>0</c:v>
                </c:pt>
                <c:pt idx="271">
                  <c:v>7.9730436426047242E-6</c:v>
                </c:pt>
                <c:pt idx="272">
                  <c:v>6.3740646461460531E-5</c:v>
                </c:pt>
                <c:pt idx="273">
                  <c:v>2.1487907381055778E-4</c:v>
                </c:pt>
                <c:pt idx="274">
                  <c:v>5.0852902698403151E-4</c:v>
                </c:pt>
                <c:pt idx="275">
                  <c:v>9.9118041521698832E-4</c:v>
                </c:pt>
                <c:pt idx="276">
                  <c:v>1.7084601787385959E-3</c:v>
                </c:pt>
                <c:pt idx="277">
                  <c:v>2.7049241569942115E-3</c:v>
                </c:pt>
                <c:pt idx="278">
                  <c:v>4.0238539766650075E-3</c:v>
                </c:pt>
                <c:pt idx="279">
                  <c:v>5.7070599099348475E-3</c:v>
                </c:pt>
                <c:pt idx="280">
                  <c:v>7.7946906246957187E-3</c:v>
                </c:pt>
                <c:pt idx="281">
                  <c:v>1.0325050715192187E-2</c:v>
                </c:pt>
                <c:pt idx="282">
                  <c:v>1.3334426864135053E-2</c:v>
                </c:pt>
                <c:pt idx="283">
                  <c:v>1.6856923445755401E-2</c:v>
                </c:pt>
                <c:pt idx="284">
                  <c:v>2.0924308333814725E-2</c:v>
                </c:pt>
                <c:pt idx="285">
                  <c:v>2.5565869629465811E-2</c:v>
                </c:pt>
                <c:pt idx="286">
                  <c:v>3.0808283971302104E-2</c:v>
                </c:pt>
                <c:pt idx="287">
                  <c:v>3.6675497034201629E-2</c:v>
                </c:pt>
                <c:pt idx="288">
                  <c:v>4.3188616764934858E-2</c:v>
                </c:pt>
                <c:pt idx="289">
                  <c:v>5.0365819841242415E-2</c:v>
                </c:pt>
                <c:pt idx="290">
                  <c:v>5.8222271777507946E-2</c:v>
                </c:pt>
                <c:pt idx="291">
                  <c:v>6.6770061034551575E-2</c:v>
                </c:pt>
                <c:pt idx="292">
                  <c:v>7.6018147423775703E-2</c:v>
                </c:pt>
                <c:pt idx="293">
                  <c:v>8.5972325027223809E-2</c:v>
                </c:pt>
                <c:pt idx="294">
                  <c:v>9.6635199785417292E-2</c:v>
                </c:pt>
                <c:pt idx="295">
                  <c:v>0.10800618183442891</c:v>
                </c:pt>
                <c:pt idx="296">
                  <c:v>0.12008149260289736</c:v>
                </c:pt>
                <c:pt idx="297">
                  <c:v>0.13285418660891565</c:v>
                </c:pt>
                <c:pt idx="298">
                  <c:v>0.14631418782628175</c:v>
                </c:pt>
                <c:pt idx="299">
                  <c:v>0.1604483404198348</c:v>
                </c:pt>
                <c:pt idx="300">
                  <c:v>0.17524047358083558</c:v>
                </c:pt>
                <c:pt idx="301">
                  <c:v>0.19067148012594218</c:v>
                </c:pt>
                <c:pt idx="302">
                  <c:v>0.2067194084575727</c:v>
                </c:pt>
                <c:pt idx="303">
                  <c:v>0.22335956741970231</c:v>
                </c:pt>
                <c:pt idx="304">
                  <c:v>0.24056464352167534</c:v>
                </c:pt>
                <c:pt idx="305">
                  <c:v>0.25830482994375165</c:v>
                </c:pt>
                <c:pt idx="306">
                  <c:v>0.27654796668212539</c:v>
                </c:pt>
                <c:pt idx="307">
                  <c:v>0.29525969113831779</c:v>
                </c:pt>
                <c:pt idx="308">
                  <c:v>0.31440359840842297</c:v>
                </c:pt>
                <c:pt idx="309">
                  <c:v>0.33394141048191123</c:v>
                </c:pt>
                <c:pt idx="310">
                  <c:v>0.35383315351777861</c:v>
                </c:pt>
                <c:pt idx="311">
                  <c:v>0.37403734232798935</c:v>
                </c:pt>
                <c:pt idx="312">
                  <c:v>0.39451117116456957</c:v>
                </c:pt>
                <c:pt idx="313">
                  <c:v>0.41521070987753433</c:v>
                </c:pt>
                <c:pt idx="314">
                  <c:v>0.43609110448620769</c:v>
                </c:pt>
                <c:pt idx="315">
                  <c:v>0.45710678118654735</c:v>
                </c:pt>
                <c:pt idx="316">
                  <c:v>0.47821165280189254</c:v>
                </c:pt>
                <c:pt idx="317">
                  <c:v>0.49935932667422278</c:v>
                </c:pt>
                <c:pt idx="318">
                  <c:v>0.52050331298754604</c:v>
                </c:pt>
                <c:pt idx="319">
                  <c:v>0.5415972325145042</c:v>
                </c:pt>
                <c:pt idx="320">
                  <c:v>0.5625950227816342</c:v>
                </c:pt>
                <c:pt idx="321">
                  <c:v>0.58345114165799394</c:v>
                </c:pt>
                <c:pt idx="322">
                  <c:v>0.60412076738595943</c:v>
                </c:pt>
                <c:pt idx="323">
                  <c:v>0.6245599940918638</c:v>
                </c:pt>
                <c:pt idx="324">
                  <c:v>0.64472602183771788</c:v>
                </c:pt>
                <c:pt idx="325">
                  <c:v>0.6645773403033316</c:v>
                </c:pt>
                <c:pt idx="326">
                  <c:v>0.68407390522071976</c:v>
                </c:pt>
                <c:pt idx="327">
                  <c:v>0.70317730671944823</c:v>
                </c:pt>
                <c:pt idx="328">
                  <c:v>0.72185092878247437</c:v>
                </c:pt>
                <c:pt idx="329">
                  <c:v>0.7400600990567604</c:v>
                </c:pt>
                <c:pt idx="330">
                  <c:v>0.75777222831138324</c:v>
                </c:pt>
                <c:pt idx="331">
                  <c:v>0.77495693888768546</c:v>
                </c:pt>
                <c:pt idx="332">
                  <c:v>0.7915861815410149</c:v>
                </c:pt>
                <c:pt idx="333">
                  <c:v>0.80763434013152502</c:v>
                </c:pt>
                <c:pt idx="334">
                  <c:v>0.82307832368198575</c:v>
                </c:pt>
                <c:pt idx="335">
                  <c:v>0.83789764538343159</c:v>
                </c:pt>
                <c:pt idx="336">
                  <c:v>0.85207448819428666</c:v>
                </c:pt>
                <c:pt idx="337">
                  <c:v>0.86559375674516448</c:v>
                </c:pt>
                <c:pt idx="338">
                  <c:v>0.87844311532942487</c:v>
                </c:pt>
                <c:pt idx="339">
                  <c:v>0.89061301182852104</c:v>
                </c:pt>
                <c:pt idx="340">
                  <c:v>0.90209668749079963</c:v>
                </c:pt>
                <c:pt idx="341">
                  <c:v>0.9128901725524019</c:v>
                </c:pt>
                <c:pt idx="342">
                  <c:v>0.9229922677589294</c:v>
                </c:pt>
                <c:pt idx="343">
                  <c:v>0.93240451191619689</c:v>
                </c:pt>
                <c:pt idx="344">
                  <c:v>0.94113113566741369</c:v>
                </c:pt>
                <c:pt idx="345">
                  <c:v>0.94917900176212311</c:v>
                </c:pt>
                <c:pt idx="346">
                  <c:v>0.95655753214890393</c:v>
                </c:pt>
                <c:pt idx="347">
                  <c:v>0.96327862228880601</c:v>
                </c:pt>
                <c:pt idx="348">
                  <c:v>0.96935654314952979</c:v>
                </c:pt>
                <c:pt idx="349">
                  <c:v>0.97480783140106064</c:v>
                </c:pt>
                <c:pt idx="350">
                  <c:v>0.97965116839160826</c:v>
                </c:pt>
                <c:pt idx="351">
                  <c:v>0.98390724853795997</c:v>
                </c:pt>
                <c:pt idx="352">
                  <c:v>0.98759863781647106</c:v>
                </c:pt>
                <c:pt idx="353">
                  <c:v>0.99074962308964154</c:v>
                </c:pt>
                <c:pt idx="354">
                  <c:v>0.99338605304830863</c:v>
                </c:pt>
                <c:pt idx="355">
                  <c:v>0.99553517159072158</c:v>
                </c:pt>
                <c:pt idx="356">
                  <c:v>0.99722544449693273</c:v>
                </c:pt>
                <c:pt idx="357">
                  <c:v>0.99848638028988046</c:v>
                </c:pt>
                <c:pt idx="358">
                  <c:v>0.99934834620307267</c:v>
                </c:pt>
                <c:pt idx="359">
                  <c:v>0.9998423801987818</c:v>
                </c:pt>
                <c:pt idx="360">
                  <c:v>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Example7!$AE$2</c:f>
              <c:strCache>
                <c:ptCount val="1"/>
                <c:pt idx="0">
                  <c:v>COS^3</c:v>
                </c:pt>
              </c:strCache>
            </c:strRef>
          </c:tx>
          <c:marker>
            <c:symbol val="none"/>
          </c:marker>
          <c:xVal>
            <c:numRef>
              <c:f>Example7!$AD$3:$AD$363</c:f>
              <c:numCache>
                <c:formatCode>General</c:formatCode>
                <c:ptCount val="361"/>
                <c:pt idx="0">
                  <c:v>1.22514845490862E-16</c:v>
                </c:pt>
                <c:pt idx="1">
                  <c:v>3.489949710734052E-2</c:v>
                </c:pt>
                <c:pt idx="2">
                  <c:v>6.9756486695039796E-2</c:v>
                </c:pt>
                <c:pt idx="3">
                  <c:v>0.10452856156373777</c:v>
                </c:pt>
                <c:pt idx="4">
                  <c:v>0.13917351488459631</c:v>
                </c:pt>
                <c:pt idx="5">
                  <c:v>0.17364943971020283</c:v>
                </c:pt>
                <c:pt idx="6">
                  <c:v>0.20791482767830366</c:v>
                </c:pt>
                <c:pt idx="7">
                  <c:v>0.24192866664275944</c:v>
                </c:pt>
                <c:pt idx="8">
                  <c:v>0.27565053696903191</c:v>
                </c:pt>
                <c:pt idx="9">
                  <c:v>0.30904070623517538</c:v>
                </c:pt>
                <c:pt idx="10">
                  <c:v>0.34206022208366305</c:v>
                </c:pt>
                <c:pt idx="11">
                  <c:v>0.37467100297443801</c:v>
                </c:pt>
                <c:pt idx="12">
                  <c:v>0.4068359265953177</c:v>
                </c:pt>
                <c:pt idx="13">
                  <c:v>0.43851891569229046</c:v>
                </c:pt>
                <c:pt idx="14">
                  <c:v>0.4696850210892991</c:v>
                </c:pt>
                <c:pt idx="15">
                  <c:v>0.50030050167478779</c:v>
                </c:pt>
                <c:pt idx="16">
                  <c:v>0.5303329011405975</c:v>
                </c:pt>
                <c:pt idx="17">
                  <c:v>0.55975112126766369</c:v>
                </c:pt>
                <c:pt idx="18">
                  <c:v>0.58852549156242118</c:v>
                </c:pt>
                <c:pt idx="19">
                  <c:v>0.61662783505780194</c:v>
                </c:pt>
                <c:pt idx="20">
                  <c:v>0.64403153010319569</c:v>
                </c:pt>
                <c:pt idx="21">
                  <c:v>0.67071156797871745</c:v>
                </c:pt>
                <c:pt idx="22">
                  <c:v>0.69664460618054014</c:v>
                </c:pt>
                <c:pt idx="23">
                  <c:v>0.72180901723589252</c:v>
                </c:pt>
                <c:pt idx="24">
                  <c:v>0.74618493291853871</c:v>
                </c:pt>
                <c:pt idx="25">
                  <c:v>0.76975428374814137</c:v>
                </c:pt>
                <c:pt idx="26">
                  <c:v>0.79250083366979829</c:v>
                </c:pt>
                <c:pt idx="27">
                  <c:v>0.81441020982321799</c:v>
                </c:pt>
                <c:pt idx="28">
                  <c:v>0.83546992732443204</c:v>
                </c:pt>
                <c:pt idx="29">
                  <c:v>0.85566940899656485</c:v>
                </c:pt>
                <c:pt idx="30">
                  <c:v>0.87500000000000022</c:v>
                </c:pt>
                <c:pt idx="31">
                  <c:v>0.89345497732621126</c:v>
                </c:pt>
                <c:pt idx="32">
                  <c:v>0.91102955413357445</c:v>
                </c:pt>
                <c:pt idx="33">
                  <c:v>0.92772087891756827</c:v>
                </c:pt>
                <c:pt idx="34">
                  <c:v>0.94352802952188486</c:v>
                </c:pt>
                <c:pt idx="35">
                  <c:v>0.95845200201107472</c:v>
                </c:pt>
                <c:pt idx="36">
                  <c:v>0.97249569443937978</c:v>
                </c:pt>
                <c:pt idx="37">
                  <c:v>0.98566388556436091</c:v>
                </c:pt>
                <c:pt idx="38">
                  <c:v>0.99796320856772314</c:v>
                </c:pt>
                <c:pt idx="39">
                  <c:v>1.009402119859389</c:v>
                </c:pt>
                <c:pt idx="40">
                  <c:v>1.0199908630542838</c:v>
                </c:pt>
                <c:pt idx="41">
                  <c:v>1.0297414282244901</c:v>
                </c:pt>
                <c:pt idx="42">
                  <c:v>1.0386675065423097</c:v>
                </c:pt>
                <c:pt idx="43">
                  <c:v>1.0467844404423658</c:v>
                </c:pt>
                <c:pt idx="44">
                  <c:v>1.0541091694430951</c:v>
                </c:pt>
                <c:pt idx="45">
                  <c:v>1.0606601717798214</c:v>
                </c:pt>
                <c:pt idx="46">
                  <c:v>1.0664574020130284</c:v>
                </c:pt>
                <c:pt idx="47">
                  <c:v>1.0715222247864222</c:v>
                </c:pt>
                <c:pt idx="48">
                  <c:v>1.0758773449198611</c:v>
                </c:pt>
                <c:pt idx="49">
                  <c:v>1.0795467340322218</c:v>
                </c:pt>
                <c:pt idx="50">
                  <c:v>1.0825555538987226</c:v>
                </c:pt>
                <c:pt idx="51">
                  <c:v>1.0849300767561003</c:v>
                </c:pt>
                <c:pt idx="52">
                  <c:v>1.0866976027773523</c:v>
                </c:pt>
                <c:pt idx="53">
                  <c:v>1.087886374945441</c:v>
                </c:pt>
                <c:pt idx="54">
                  <c:v>1.0885254915624212</c:v>
                </c:pt>
                <c:pt idx="55">
                  <c:v>1.0886448166368701</c:v>
                </c:pt>
                <c:pt idx="56">
                  <c:v>1.0882748883982418</c:v>
                </c:pt>
                <c:pt idx="57">
                  <c:v>1.0874468261918377</c:v>
                </c:pt>
                <c:pt idx="58">
                  <c:v>1.0861922360124459</c:v>
                </c:pt>
                <c:pt idx="59">
                  <c:v>1.0845431149383764</c:v>
                </c:pt>
                <c:pt idx="60">
                  <c:v>1.0825317547305484</c:v>
                </c:pt>
                <c:pt idx="61">
                  <c:v>1.0801906448635088</c:v>
                </c:pt>
                <c:pt idx="62">
                  <c:v>1.0775523752567455</c:v>
                </c:pt>
                <c:pt idx="63">
                  <c:v>1.0746495389754023</c:v>
                </c:pt>
                <c:pt idx="64">
                  <c:v>1.0715146351695191</c:v>
                </c:pt>
                <c:pt idx="65">
                  <c:v>1.0681799725201824</c:v>
                </c:pt>
                <c:pt idx="66">
                  <c:v>1.0646775734595142</c:v>
                </c:pt>
                <c:pt idx="67">
                  <c:v>1.0610390794292255</c:v>
                </c:pt>
                <c:pt idx="68">
                  <c:v>1.0572956574395342</c:v>
                </c:pt>
                <c:pt idx="69">
                  <c:v>1.0534779081866157</c:v>
                </c:pt>
                <c:pt idx="70">
                  <c:v>1.0496157759823856</c:v>
                </c:pt>
                <c:pt idx="71">
                  <c:v>1.0457384607453895</c:v>
                </c:pt>
                <c:pt idx="72">
                  <c:v>1.0418743322958237</c:v>
                </c:pt>
                <c:pt idx="73">
                  <c:v>1.038050847191335</c:v>
                </c:pt>
                <c:pt idx="74">
                  <c:v>1.0342944683331841</c:v>
                </c:pt>
                <c:pt idx="75">
                  <c:v>1.0306305875646984</c:v>
                </c:pt>
                <c:pt idx="76">
                  <c:v>1.0270834514756471</c:v>
                </c:pt>
                <c:pt idx="77">
                  <c:v>1.0236760906173012</c:v>
                </c:pt>
                <c:pt idx="78">
                  <c:v>1.0204302523235202</c:v>
                </c:pt>
                <c:pt idx="79">
                  <c:v>1.017366337323224</c:v>
                </c:pt>
                <c:pt idx="80">
                  <c:v>1.0145033403191503</c:v>
                </c:pt>
                <c:pt idx="81">
                  <c:v>1.0118587946968303</c:v>
                </c:pt>
                <c:pt idx="82">
                  <c:v>1.0094487215163126</c:v>
                </c:pt>
                <c:pt idx="83">
                  <c:v>1.0072875829273522</c:v>
                </c:pt>
                <c:pt idx="84">
                  <c:v>1.0053882401365533</c:v>
                </c:pt>
                <c:pt idx="85">
                  <c:v>1.0037619160424147</c:v>
                </c:pt>
                <c:pt idx="86">
                  <c:v>1.0024181626413289</c:v>
                </c:pt>
                <c:pt idx="87">
                  <c:v>1.0013648332944327</c:v>
                </c:pt>
                <c:pt idx="88">
                  <c:v>1.0006080599318012</c:v>
                </c:pt>
                <c:pt idx="89">
                  <c:v>1.0001522352568455</c:v>
                </c:pt>
                <c:pt idx="90">
                  <c:v>1</c:v>
                </c:pt>
                <c:pt idx="91">
                  <c:v>1.0001522352568455</c:v>
                </c:pt>
                <c:pt idx="92">
                  <c:v>1.0006080599318012</c:v>
                </c:pt>
                <c:pt idx="93">
                  <c:v>1.0013648332944327</c:v>
                </c:pt>
                <c:pt idx="94">
                  <c:v>1.0024181626413289</c:v>
                </c:pt>
                <c:pt idx="95">
                  <c:v>1.0037619160424147</c:v>
                </c:pt>
                <c:pt idx="96">
                  <c:v>1.0053882401365533</c:v>
                </c:pt>
                <c:pt idx="97">
                  <c:v>1.0072875829273522</c:v>
                </c:pt>
                <c:pt idx="98">
                  <c:v>1.0094487215163126</c:v>
                </c:pt>
                <c:pt idx="99">
                  <c:v>1.0118587946968303</c:v>
                </c:pt>
                <c:pt idx="100">
                  <c:v>1.0145033403191503</c:v>
                </c:pt>
                <c:pt idx="101">
                  <c:v>1.017366337323224</c:v>
                </c:pt>
                <c:pt idx="102">
                  <c:v>1.0204302523235202</c:v>
                </c:pt>
                <c:pt idx="103">
                  <c:v>1.0236760906173015</c:v>
                </c:pt>
                <c:pt idx="104">
                  <c:v>1.0270834514756471</c:v>
                </c:pt>
                <c:pt idx="105">
                  <c:v>1.0306305875646986</c:v>
                </c:pt>
                <c:pt idx="106">
                  <c:v>1.0342944683331838</c:v>
                </c:pt>
                <c:pt idx="107">
                  <c:v>1.038050847191335</c:v>
                </c:pt>
                <c:pt idx="108">
                  <c:v>1.0418743322958237</c:v>
                </c:pt>
                <c:pt idx="109">
                  <c:v>1.0457384607453895</c:v>
                </c:pt>
                <c:pt idx="110">
                  <c:v>1.0496157759823856</c:v>
                </c:pt>
                <c:pt idx="111">
                  <c:v>1.0534779081866157</c:v>
                </c:pt>
                <c:pt idx="112">
                  <c:v>1.0572956574395342</c:v>
                </c:pt>
                <c:pt idx="113">
                  <c:v>1.0610390794292255</c:v>
                </c:pt>
                <c:pt idx="114">
                  <c:v>1.0646775734595142</c:v>
                </c:pt>
                <c:pt idx="115">
                  <c:v>1.0681799725201822</c:v>
                </c:pt>
                <c:pt idx="116">
                  <c:v>1.0715146351695191</c:v>
                </c:pt>
                <c:pt idx="117">
                  <c:v>1.0746495389754021</c:v>
                </c:pt>
                <c:pt idx="118">
                  <c:v>1.0775523752567455</c:v>
                </c:pt>
                <c:pt idx="119">
                  <c:v>1.0801906448635086</c:v>
                </c:pt>
                <c:pt idx="120">
                  <c:v>1.0825317547305482</c:v>
                </c:pt>
                <c:pt idx="121">
                  <c:v>1.0845431149383764</c:v>
                </c:pt>
                <c:pt idx="122">
                  <c:v>1.0861922360124456</c:v>
                </c:pt>
                <c:pt idx="123">
                  <c:v>1.0874468261918377</c:v>
                </c:pt>
                <c:pt idx="124">
                  <c:v>1.0882748883982416</c:v>
                </c:pt>
                <c:pt idx="125">
                  <c:v>1.0886448166368701</c:v>
                </c:pt>
                <c:pt idx="126">
                  <c:v>1.0885254915624212</c:v>
                </c:pt>
                <c:pt idx="127">
                  <c:v>1.087886374945441</c:v>
                </c:pt>
                <c:pt idx="128">
                  <c:v>1.0866976027773523</c:v>
                </c:pt>
                <c:pt idx="129">
                  <c:v>1.0849300767561003</c:v>
                </c:pt>
                <c:pt idx="130">
                  <c:v>1.0825555538987226</c:v>
                </c:pt>
                <c:pt idx="131">
                  <c:v>1.0795467340322218</c:v>
                </c:pt>
                <c:pt idx="132">
                  <c:v>1.0758773449198611</c:v>
                </c:pt>
                <c:pt idx="133">
                  <c:v>1.0715222247864222</c:v>
                </c:pt>
                <c:pt idx="134">
                  <c:v>1.0664574020130286</c:v>
                </c:pt>
                <c:pt idx="135">
                  <c:v>1.0606601717798214</c:v>
                </c:pt>
                <c:pt idx="136">
                  <c:v>1.0541091694430951</c:v>
                </c:pt>
                <c:pt idx="137">
                  <c:v>1.0467844404423658</c:v>
                </c:pt>
                <c:pt idx="138">
                  <c:v>1.0386675065423094</c:v>
                </c:pt>
                <c:pt idx="139">
                  <c:v>1.0297414282244901</c:v>
                </c:pt>
                <c:pt idx="140">
                  <c:v>1.0199908630542838</c:v>
                </c:pt>
                <c:pt idx="141">
                  <c:v>1.009402119859389</c:v>
                </c:pt>
                <c:pt idx="142">
                  <c:v>0.99796320856772314</c:v>
                </c:pt>
                <c:pt idx="143">
                  <c:v>0.98566388556436102</c:v>
                </c:pt>
                <c:pt idx="144">
                  <c:v>0.97249569443937978</c:v>
                </c:pt>
                <c:pt idx="145">
                  <c:v>0.95845200201107494</c:v>
                </c:pt>
                <c:pt idx="146">
                  <c:v>0.94352802952188486</c:v>
                </c:pt>
                <c:pt idx="147">
                  <c:v>0.92772087891756827</c:v>
                </c:pt>
                <c:pt idx="148">
                  <c:v>0.91102955413357445</c:v>
                </c:pt>
                <c:pt idx="149">
                  <c:v>0.89345497732621104</c:v>
                </c:pt>
                <c:pt idx="150">
                  <c:v>0.87500000000000022</c:v>
                </c:pt>
                <c:pt idx="151">
                  <c:v>0.85566940899656485</c:v>
                </c:pt>
                <c:pt idx="152">
                  <c:v>0.83546992732443204</c:v>
                </c:pt>
                <c:pt idx="153">
                  <c:v>0.81441020982321788</c:v>
                </c:pt>
                <c:pt idx="154">
                  <c:v>0.79250083366979829</c:v>
                </c:pt>
                <c:pt idx="155">
                  <c:v>0.76975428374814137</c:v>
                </c:pt>
                <c:pt idx="156">
                  <c:v>0.7461849329185386</c:v>
                </c:pt>
                <c:pt idx="157">
                  <c:v>0.72180901723589252</c:v>
                </c:pt>
                <c:pt idx="158">
                  <c:v>0.69664460618054014</c:v>
                </c:pt>
                <c:pt idx="159">
                  <c:v>0.67071156797871745</c:v>
                </c:pt>
                <c:pt idx="160">
                  <c:v>0.64403153010319569</c:v>
                </c:pt>
                <c:pt idx="161">
                  <c:v>0.61662783505780194</c:v>
                </c:pt>
                <c:pt idx="162">
                  <c:v>0.58852549156242118</c:v>
                </c:pt>
                <c:pt idx="163">
                  <c:v>0.5597511212676638</c:v>
                </c:pt>
                <c:pt idx="164">
                  <c:v>0.5303329011405975</c:v>
                </c:pt>
                <c:pt idx="165">
                  <c:v>0.50030050167478779</c:v>
                </c:pt>
                <c:pt idx="166">
                  <c:v>0.4696850210892991</c:v>
                </c:pt>
                <c:pt idx="167">
                  <c:v>0.43851891569229046</c:v>
                </c:pt>
                <c:pt idx="168">
                  <c:v>0.4068359265953177</c:v>
                </c:pt>
                <c:pt idx="169">
                  <c:v>0.37467100297443801</c:v>
                </c:pt>
                <c:pt idx="170">
                  <c:v>0.34206022208366305</c:v>
                </c:pt>
                <c:pt idx="171">
                  <c:v>0.30904070623517538</c:v>
                </c:pt>
                <c:pt idx="172">
                  <c:v>0.27565053696903191</c:v>
                </c:pt>
                <c:pt idx="173">
                  <c:v>0.24192866664275944</c:v>
                </c:pt>
                <c:pt idx="174">
                  <c:v>0.20791482767830366</c:v>
                </c:pt>
                <c:pt idx="175">
                  <c:v>0.17364943971020283</c:v>
                </c:pt>
                <c:pt idx="176">
                  <c:v>0.13917351488459631</c:v>
                </c:pt>
                <c:pt idx="177">
                  <c:v>0.10452856156373777</c:v>
                </c:pt>
                <c:pt idx="178">
                  <c:v>6.9756486695039796E-2</c:v>
                </c:pt>
                <c:pt idx="179">
                  <c:v>3.489949710734052E-2</c:v>
                </c:pt>
                <c:pt idx="180">
                  <c:v>1.22514845490862E-16</c:v>
                </c:pt>
                <c:pt idx="181">
                  <c:v>-3.4899497107340277E-2</c:v>
                </c:pt>
                <c:pt idx="182">
                  <c:v>-6.9756486695039546E-2</c:v>
                </c:pt>
                <c:pt idx="183">
                  <c:v>-0.10452856156373752</c:v>
                </c:pt>
                <c:pt idx="184">
                  <c:v>-0.13917351488459651</c:v>
                </c:pt>
                <c:pt idx="185">
                  <c:v>-0.17364943971020302</c:v>
                </c:pt>
                <c:pt idx="186">
                  <c:v>-0.20791482767830385</c:v>
                </c:pt>
                <c:pt idx="187">
                  <c:v>-0.24192866664275922</c:v>
                </c:pt>
                <c:pt idx="188">
                  <c:v>-0.27565053696903169</c:v>
                </c:pt>
                <c:pt idx="189">
                  <c:v>-0.30904070623517516</c:v>
                </c:pt>
                <c:pt idx="190">
                  <c:v>-0.34206022208366282</c:v>
                </c:pt>
                <c:pt idx="191">
                  <c:v>-0.37467100297443778</c:v>
                </c:pt>
                <c:pt idx="192">
                  <c:v>-0.40683592659531748</c:v>
                </c:pt>
                <c:pt idx="193">
                  <c:v>-0.43851891569229068</c:v>
                </c:pt>
                <c:pt idx="194">
                  <c:v>-0.46968502108929933</c:v>
                </c:pt>
                <c:pt idx="195">
                  <c:v>-0.50030050167478801</c:v>
                </c:pt>
                <c:pt idx="196">
                  <c:v>-0.53033290114059728</c:v>
                </c:pt>
                <c:pt idx="197">
                  <c:v>-0.55975112126766347</c:v>
                </c:pt>
                <c:pt idx="198">
                  <c:v>-0.58852549156242095</c:v>
                </c:pt>
                <c:pt idx="199">
                  <c:v>-0.61662783505780172</c:v>
                </c:pt>
                <c:pt idx="200">
                  <c:v>-0.64403153010319547</c:v>
                </c:pt>
                <c:pt idx="201">
                  <c:v>-0.67071156797871723</c:v>
                </c:pt>
                <c:pt idx="202">
                  <c:v>-0.69664460618054036</c:v>
                </c:pt>
                <c:pt idx="203">
                  <c:v>-0.72180901723589264</c:v>
                </c:pt>
                <c:pt idx="204">
                  <c:v>-0.74618493291853871</c:v>
                </c:pt>
                <c:pt idx="205">
                  <c:v>-0.76975428374814125</c:v>
                </c:pt>
                <c:pt idx="206">
                  <c:v>-0.79250083366979829</c:v>
                </c:pt>
                <c:pt idx="207">
                  <c:v>-0.81441020982321777</c:v>
                </c:pt>
                <c:pt idx="208">
                  <c:v>-0.83546992732443204</c:v>
                </c:pt>
                <c:pt idx="209">
                  <c:v>-0.85566940899656474</c:v>
                </c:pt>
                <c:pt idx="210">
                  <c:v>-0.87499999999999956</c:v>
                </c:pt>
                <c:pt idx="211">
                  <c:v>-0.89345497732621149</c:v>
                </c:pt>
                <c:pt idx="212">
                  <c:v>-0.91102955413357434</c:v>
                </c:pt>
                <c:pt idx="213">
                  <c:v>-0.92772087891756827</c:v>
                </c:pt>
                <c:pt idx="214">
                  <c:v>-0.94352802952188497</c:v>
                </c:pt>
                <c:pt idx="215">
                  <c:v>-0.95845200201107472</c:v>
                </c:pt>
                <c:pt idx="216">
                  <c:v>-0.97249569443937978</c:v>
                </c:pt>
                <c:pt idx="217">
                  <c:v>-0.98566388556436091</c:v>
                </c:pt>
                <c:pt idx="218">
                  <c:v>-0.99796320856772314</c:v>
                </c:pt>
                <c:pt idx="219">
                  <c:v>-1.0094021198593883</c:v>
                </c:pt>
                <c:pt idx="220">
                  <c:v>-1.0199908630542838</c:v>
                </c:pt>
                <c:pt idx="221">
                  <c:v>-1.0297414282244899</c:v>
                </c:pt>
                <c:pt idx="222">
                  <c:v>-1.0386675065423097</c:v>
                </c:pt>
                <c:pt idx="223">
                  <c:v>-1.0467844404423658</c:v>
                </c:pt>
                <c:pt idx="224">
                  <c:v>-1.0541091694430953</c:v>
                </c:pt>
                <c:pt idx="225">
                  <c:v>-1.0606601717798214</c:v>
                </c:pt>
                <c:pt idx="226">
                  <c:v>-1.0664574020130284</c:v>
                </c:pt>
                <c:pt idx="227">
                  <c:v>-1.0715222247864225</c:v>
                </c:pt>
                <c:pt idx="228">
                  <c:v>-1.0758773449198606</c:v>
                </c:pt>
                <c:pt idx="229">
                  <c:v>-1.0795467340322218</c:v>
                </c:pt>
                <c:pt idx="230">
                  <c:v>-1.0825555538987224</c:v>
                </c:pt>
                <c:pt idx="231">
                  <c:v>-1.0849300767561008</c:v>
                </c:pt>
                <c:pt idx="232">
                  <c:v>-1.0866976027773523</c:v>
                </c:pt>
                <c:pt idx="233">
                  <c:v>-1.0878863749454413</c:v>
                </c:pt>
                <c:pt idx="234">
                  <c:v>-1.0885254915624212</c:v>
                </c:pt>
                <c:pt idx="235">
                  <c:v>-1.0886448166368703</c:v>
                </c:pt>
                <c:pt idx="236">
                  <c:v>-1.0882748883982416</c:v>
                </c:pt>
                <c:pt idx="237">
                  <c:v>-1.0874468261918375</c:v>
                </c:pt>
                <c:pt idx="238">
                  <c:v>-1.0861922360124459</c:v>
                </c:pt>
                <c:pt idx="239">
                  <c:v>-1.0845431149383764</c:v>
                </c:pt>
                <c:pt idx="240">
                  <c:v>-1.0825317547305489</c:v>
                </c:pt>
                <c:pt idx="241">
                  <c:v>-1.0801906448635084</c:v>
                </c:pt>
                <c:pt idx="242">
                  <c:v>-1.0775523752567453</c:v>
                </c:pt>
                <c:pt idx="243">
                  <c:v>-1.0746495389754021</c:v>
                </c:pt>
                <c:pt idx="244">
                  <c:v>-1.0715146351695193</c:v>
                </c:pt>
                <c:pt idx="245">
                  <c:v>-1.0681799725201822</c:v>
                </c:pt>
                <c:pt idx="246">
                  <c:v>-1.0646775734595142</c:v>
                </c:pt>
                <c:pt idx="247">
                  <c:v>-1.0610390794292255</c:v>
                </c:pt>
                <c:pt idx="248">
                  <c:v>-1.0572956574395342</c:v>
                </c:pt>
                <c:pt idx="249">
                  <c:v>-1.0534779081866157</c:v>
                </c:pt>
                <c:pt idx="250">
                  <c:v>-1.0496157759823852</c:v>
                </c:pt>
                <c:pt idx="251">
                  <c:v>-1.0457384607453895</c:v>
                </c:pt>
                <c:pt idx="252">
                  <c:v>-1.0418743322958237</c:v>
                </c:pt>
                <c:pt idx="253">
                  <c:v>-1.0380508471913352</c:v>
                </c:pt>
                <c:pt idx="254">
                  <c:v>-1.0342944683331838</c:v>
                </c:pt>
                <c:pt idx="255">
                  <c:v>-1.0306305875646984</c:v>
                </c:pt>
                <c:pt idx="256">
                  <c:v>-1.0270834514756471</c:v>
                </c:pt>
                <c:pt idx="257">
                  <c:v>-1.0236760906173012</c:v>
                </c:pt>
                <c:pt idx="258">
                  <c:v>-1.0204302523235205</c:v>
                </c:pt>
                <c:pt idx="259">
                  <c:v>-1.017366337323224</c:v>
                </c:pt>
                <c:pt idx="260">
                  <c:v>-1.0145033403191503</c:v>
                </c:pt>
                <c:pt idx="261">
                  <c:v>-1.01185879469683</c:v>
                </c:pt>
                <c:pt idx="262">
                  <c:v>-1.0094487215163128</c:v>
                </c:pt>
                <c:pt idx="263">
                  <c:v>-1.007287582927352</c:v>
                </c:pt>
                <c:pt idx="264">
                  <c:v>-1.0053882401365533</c:v>
                </c:pt>
                <c:pt idx="265">
                  <c:v>-1.0037619160424147</c:v>
                </c:pt>
                <c:pt idx="266">
                  <c:v>-1.0024181626413289</c:v>
                </c:pt>
                <c:pt idx="267">
                  <c:v>-1.0013648332944329</c:v>
                </c:pt>
                <c:pt idx="268">
                  <c:v>-1.0006080599318012</c:v>
                </c:pt>
                <c:pt idx="269">
                  <c:v>-1.0001522352568455</c:v>
                </c:pt>
                <c:pt idx="270">
                  <c:v>-1</c:v>
                </c:pt>
                <c:pt idx="271">
                  <c:v>-1.0001522352568455</c:v>
                </c:pt>
                <c:pt idx="272">
                  <c:v>-1.0006080599318012</c:v>
                </c:pt>
                <c:pt idx="273">
                  <c:v>-1.0013648332944327</c:v>
                </c:pt>
                <c:pt idx="274">
                  <c:v>-1.0024181626413289</c:v>
                </c:pt>
                <c:pt idx="275">
                  <c:v>-1.0037619160424147</c:v>
                </c:pt>
                <c:pt idx="276">
                  <c:v>-1.0053882401365533</c:v>
                </c:pt>
                <c:pt idx="277">
                  <c:v>-1.0072875829273522</c:v>
                </c:pt>
                <c:pt idx="278">
                  <c:v>-1.0094487215163126</c:v>
                </c:pt>
                <c:pt idx="279">
                  <c:v>-1.0118587946968303</c:v>
                </c:pt>
                <c:pt idx="280">
                  <c:v>-1.0145033403191501</c:v>
                </c:pt>
                <c:pt idx="281">
                  <c:v>-1.0173663373232242</c:v>
                </c:pt>
                <c:pt idx="282">
                  <c:v>-1.0204302523235202</c:v>
                </c:pt>
                <c:pt idx="283">
                  <c:v>-1.0236760906173012</c:v>
                </c:pt>
                <c:pt idx="284">
                  <c:v>-1.0270834514756471</c:v>
                </c:pt>
                <c:pt idx="285">
                  <c:v>-1.0306305875646982</c:v>
                </c:pt>
                <c:pt idx="286">
                  <c:v>-1.0342944683331841</c:v>
                </c:pt>
                <c:pt idx="287">
                  <c:v>-1.038050847191335</c:v>
                </c:pt>
                <c:pt idx="288">
                  <c:v>-1.0418743322958237</c:v>
                </c:pt>
                <c:pt idx="289">
                  <c:v>-1.045738460745389</c:v>
                </c:pt>
                <c:pt idx="290">
                  <c:v>-1.0496157759823856</c:v>
                </c:pt>
                <c:pt idx="291">
                  <c:v>-1.0534779081866157</c:v>
                </c:pt>
                <c:pt idx="292">
                  <c:v>-1.0572956574395342</c:v>
                </c:pt>
                <c:pt idx="293">
                  <c:v>-1.0610390794292253</c:v>
                </c:pt>
                <c:pt idx="294">
                  <c:v>-1.0646775734595137</c:v>
                </c:pt>
                <c:pt idx="295">
                  <c:v>-1.0681799725201826</c:v>
                </c:pt>
                <c:pt idx="296">
                  <c:v>-1.0715146351695188</c:v>
                </c:pt>
                <c:pt idx="297">
                  <c:v>-1.0746495389754021</c:v>
                </c:pt>
                <c:pt idx="298">
                  <c:v>-1.0775523752567449</c:v>
                </c:pt>
                <c:pt idx="299">
                  <c:v>-1.080190644863509</c:v>
                </c:pt>
                <c:pt idx="300">
                  <c:v>-1.0825317547305482</c:v>
                </c:pt>
                <c:pt idx="301">
                  <c:v>-1.0845431149383764</c:v>
                </c:pt>
                <c:pt idx="302">
                  <c:v>-1.0861922360124459</c:v>
                </c:pt>
                <c:pt idx="303">
                  <c:v>-1.0874468261918375</c:v>
                </c:pt>
                <c:pt idx="304">
                  <c:v>-1.0882748883982423</c:v>
                </c:pt>
                <c:pt idx="305">
                  <c:v>-1.0886448166368698</c:v>
                </c:pt>
                <c:pt idx="306">
                  <c:v>-1.0885254915624212</c:v>
                </c:pt>
                <c:pt idx="307">
                  <c:v>-1.0878863749454408</c:v>
                </c:pt>
                <c:pt idx="308">
                  <c:v>-1.0866976027773529</c:v>
                </c:pt>
                <c:pt idx="309">
                  <c:v>-1.0849300767561003</c:v>
                </c:pt>
                <c:pt idx="310">
                  <c:v>-1.0825555538987224</c:v>
                </c:pt>
                <c:pt idx="311">
                  <c:v>-1.0795467340322218</c:v>
                </c:pt>
                <c:pt idx="312">
                  <c:v>-1.0758773449198606</c:v>
                </c:pt>
                <c:pt idx="313">
                  <c:v>-1.0715222247864227</c:v>
                </c:pt>
                <c:pt idx="314">
                  <c:v>-1.0664574020130284</c:v>
                </c:pt>
                <c:pt idx="315">
                  <c:v>-1.0606601717798214</c:v>
                </c:pt>
                <c:pt idx="316">
                  <c:v>-1.0541091694430949</c:v>
                </c:pt>
                <c:pt idx="317">
                  <c:v>-1.0467844404423661</c:v>
                </c:pt>
                <c:pt idx="318">
                  <c:v>-1.0386675065423097</c:v>
                </c:pt>
                <c:pt idx="319">
                  <c:v>-1.0297414282244901</c:v>
                </c:pt>
                <c:pt idx="320">
                  <c:v>-1.0199908630542838</c:v>
                </c:pt>
                <c:pt idx="321">
                  <c:v>-1.009402119859389</c:v>
                </c:pt>
                <c:pt idx="322">
                  <c:v>-0.9979632085677228</c:v>
                </c:pt>
                <c:pt idx="323">
                  <c:v>-0.9856638855643608</c:v>
                </c:pt>
                <c:pt idx="324">
                  <c:v>-0.97249569443938</c:v>
                </c:pt>
                <c:pt idx="325">
                  <c:v>-0.95845200201107494</c:v>
                </c:pt>
                <c:pt idx="326">
                  <c:v>-0.94352802952188475</c:v>
                </c:pt>
                <c:pt idx="327">
                  <c:v>-0.92772087891756805</c:v>
                </c:pt>
                <c:pt idx="328">
                  <c:v>-0.91102955413357467</c:v>
                </c:pt>
                <c:pt idx="329">
                  <c:v>-0.8934549773262116</c:v>
                </c:pt>
                <c:pt idx="330">
                  <c:v>-0.87500000000000056</c:v>
                </c:pt>
                <c:pt idx="331">
                  <c:v>-0.85566940899656441</c:v>
                </c:pt>
                <c:pt idx="332">
                  <c:v>-0.8354699273244317</c:v>
                </c:pt>
                <c:pt idx="333">
                  <c:v>-0.8144102098232181</c:v>
                </c:pt>
                <c:pt idx="334">
                  <c:v>-0.79250083366979862</c:v>
                </c:pt>
                <c:pt idx="335">
                  <c:v>-0.76975428374814092</c:v>
                </c:pt>
                <c:pt idx="336">
                  <c:v>-0.74618493291853849</c:v>
                </c:pt>
                <c:pt idx="337">
                  <c:v>-0.72180901723589275</c:v>
                </c:pt>
                <c:pt idx="338">
                  <c:v>-0.69664460618054069</c:v>
                </c:pt>
                <c:pt idx="339">
                  <c:v>-0.67071156797871789</c:v>
                </c:pt>
                <c:pt idx="340">
                  <c:v>-0.64403153010319525</c:v>
                </c:pt>
                <c:pt idx="341">
                  <c:v>-0.61662783505780172</c:v>
                </c:pt>
                <c:pt idx="342">
                  <c:v>-0.5885254915624214</c:v>
                </c:pt>
                <c:pt idx="343">
                  <c:v>-0.55975112126766424</c:v>
                </c:pt>
                <c:pt idx="344">
                  <c:v>-0.53033290114059706</c:v>
                </c:pt>
                <c:pt idx="345">
                  <c:v>-0.50030050167478757</c:v>
                </c:pt>
                <c:pt idx="346">
                  <c:v>-0.46968502108929933</c:v>
                </c:pt>
                <c:pt idx="347">
                  <c:v>-0.43851891569229107</c:v>
                </c:pt>
                <c:pt idx="348">
                  <c:v>-0.40683592659531831</c:v>
                </c:pt>
                <c:pt idx="349">
                  <c:v>-0.37467100297443739</c:v>
                </c:pt>
                <c:pt idx="350">
                  <c:v>-0.34206022208366288</c:v>
                </c:pt>
                <c:pt idx="351">
                  <c:v>-0.3090407062351756</c:v>
                </c:pt>
                <c:pt idx="352">
                  <c:v>-0.27565053696903263</c:v>
                </c:pt>
                <c:pt idx="353">
                  <c:v>-0.24192866664275883</c:v>
                </c:pt>
                <c:pt idx="354">
                  <c:v>-0.20791482767830347</c:v>
                </c:pt>
                <c:pt idx="355">
                  <c:v>-0.17364943971020305</c:v>
                </c:pt>
                <c:pt idx="356">
                  <c:v>-0.139173514884597</c:v>
                </c:pt>
                <c:pt idx="357">
                  <c:v>-0.10452856156373845</c:v>
                </c:pt>
                <c:pt idx="358">
                  <c:v>-6.9756486695039158E-2</c:v>
                </c:pt>
                <c:pt idx="359">
                  <c:v>-3.4899497107340319E-2</c:v>
                </c:pt>
                <c:pt idx="360">
                  <c:v>-3.67544536472586E-16</c:v>
                </c:pt>
              </c:numCache>
            </c:numRef>
          </c:xVal>
          <c:yVal>
            <c:numRef>
              <c:f>Example7!$AE$3:$AE$363</c:f>
              <c:numCache>
                <c:formatCode>General</c:formatCode>
                <c:ptCount val="361"/>
                <c:pt idx="0">
                  <c:v>2</c:v>
                </c:pt>
                <c:pt idx="1">
                  <c:v>1.9993908502123283</c:v>
                </c:pt>
                <c:pt idx="2">
                  <c:v>1.9975644211254859</c:v>
                </c:pt>
                <c:pt idx="3">
                  <c:v>1.9945237709692885</c:v>
                </c:pt>
                <c:pt idx="4">
                  <c:v>1.9902739881381437</c:v>
                </c:pt>
                <c:pt idx="5">
                  <c:v>1.9848221782328219</c:v>
                </c:pt>
                <c:pt idx="6">
                  <c:v>1.9781774459682666</c:v>
                </c:pt>
                <c:pt idx="7">
                  <c:v>1.9703508719966139</c:v>
                </c:pt>
                <c:pt idx="8">
                  <c:v>1.9613554847083985</c:v>
                </c:pt>
                <c:pt idx="9">
                  <c:v>1.951206227088583</c:v>
                </c:pt>
                <c:pt idx="10">
                  <c:v>1.9399199187174736</c:v>
                </c:pt>
                <c:pt idx="11">
                  <c:v>1.9275152130197679</c:v>
                </c:pt>
                <c:pt idx="12">
                  <c:v>1.9140125498778968</c:v>
                </c:pt>
                <c:pt idx="13">
                  <c:v>1.8994341037384044</c:v>
                </c:pt>
                <c:pt idx="14">
                  <c:v>1.8838037273523425</c:v>
                </c:pt>
                <c:pt idx="15">
                  <c:v>1.8671468913025064</c:v>
                </c:pt>
                <c:pt idx="16">
                  <c:v>1.8494906194817728</c:v>
                </c:pt>
                <c:pt idx="17">
                  <c:v>1.8308634206977714</c:v>
                </c:pt>
                <c:pt idx="18">
                  <c:v>1.811295216589637</c:v>
                </c:pt>
                <c:pt idx="19">
                  <c:v>1.790817266052561</c:v>
                </c:pt>
                <c:pt idx="20">
                  <c:v>1.7694620863753394</c:v>
                </c:pt>
                <c:pt idx="21">
                  <c:v>1.7472633713049897</c:v>
                </c:pt>
                <c:pt idx="22">
                  <c:v>1.724255906260828</c:v>
                </c:pt>
                <c:pt idx="23">
                  <c:v>1.7004754809280958</c:v>
                </c:pt>
                <c:pt idx="24">
                  <c:v>1.6759587994682883</c:v>
                </c:pt>
                <c:pt idx="25">
                  <c:v>1.6507433885897675</c:v>
                </c:pt>
                <c:pt idx="26">
                  <c:v>1.6248675037279821</c:v>
                </c:pt>
                <c:pt idx="27">
                  <c:v>1.5983700335897015</c:v>
                </c:pt>
                <c:pt idx="28">
                  <c:v>1.5712904033200354</c:v>
                </c:pt>
                <c:pt idx="29">
                  <c:v>1.5436684765546784</c:v>
                </c:pt>
                <c:pt idx="30">
                  <c:v>1.5155444566227676</c:v>
                </c:pt>
                <c:pt idx="31">
                  <c:v>1.4869587871679608</c:v>
                </c:pt>
                <c:pt idx="32">
                  <c:v>1.4579520524568321</c:v>
                </c:pt>
                <c:pt idx="33">
                  <c:v>1.4285648776444344</c:v>
                </c:pt>
                <c:pt idx="34">
                  <c:v>1.3988378292668833</c:v>
                </c:pt>
                <c:pt idx="35">
                  <c:v>1.3688113162301054</c:v>
                </c:pt>
                <c:pt idx="36">
                  <c:v>1.3385254915624212</c:v>
                </c:pt>
                <c:pt idx="37">
                  <c:v>1.3080201551964374</c:v>
                </c:pt>
                <c:pt idx="38">
                  <c:v>1.2773346580428135</c:v>
                </c:pt>
                <c:pt idx="39">
                  <c:v>1.2465078076148124</c:v>
                </c:pt>
                <c:pt idx="40">
                  <c:v>1.2155777754582113</c:v>
                </c:pt>
                <c:pt idx="41">
                  <c:v>1.1845820066360944</c:v>
                </c:pt>
                <c:pt idx="42">
                  <c:v>1.1535571315123216</c:v>
                </c:pt>
                <c:pt idx="43">
                  <c:v>1.1225388800710889</c:v>
                </c:pt>
                <c:pt idx="44">
                  <c:v>1.0915619990029248</c:v>
                </c:pt>
                <c:pt idx="45">
                  <c:v>1.0606601717798212</c:v>
                </c:pt>
                <c:pt idx="46">
                  <c:v>1.0298659419338967</c:v>
                </c:pt>
                <c:pt idx="47">
                  <c:v>0.99921063974512947</c:v>
                </c:pt>
                <c:pt idx="48">
                  <c:v>0.96872431253426505</c:v>
                </c:pt>
                <c:pt idx="49">
                  <c:v>0.93843565874703172</c:v>
                </c:pt>
                <c:pt idx="50">
                  <c:v>0.9083719660053341</c:v>
                </c:pt>
                <c:pt idx="51">
                  <c:v>0.87855905329012352</c:v>
                </c:pt>
                <c:pt idx="52">
                  <c:v>0.84902121740925174</c:v>
                </c:pt>
                <c:pt idx="53">
                  <c:v>0.819781183891784</c:v>
                </c:pt>
                <c:pt idx="54">
                  <c:v>0.79086006243803963</c:v>
                </c:pt>
                <c:pt idx="55">
                  <c:v>0.76227730704206365</c:v>
                </c:pt>
                <c:pt idx="56">
                  <c:v>0.73405068089035563</c:v>
                </c:pt>
                <c:pt idx="57">
                  <c:v>0.70619622612751298</c:v>
                </c:pt>
                <c:pt idx="58">
                  <c:v>0.67872823856604025</c:v>
                </c:pt>
                <c:pt idx="59">
                  <c:v>0.65165924740395131</c:v>
                </c:pt>
                <c:pt idx="60">
                  <c:v>0.62499999999999989</c:v>
                </c:pt>
                <c:pt idx="61">
                  <c:v>0.59875945174244638</c:v>
                </c:pt>
                <c:pt idx="62">
                  <c:v>0.57294476103324066</c:v>
                </c:pt>
                <c:pt idx="63">
                  <c:v>0.54756128939542248</c:v>
                </c:pt>
                <c:pt idx="64">
                  <c:v>0.52261260669743403</c:v>
                </c:pt>
                <c:pt idx="65">
                  <c:v>0.49810050147395696</c:v>
                </c:pt>
                <c:pt idx="66">
                  <c:v>0.47402499630886197</c:v>
                </c:pt>
                <c:pt idx="67">
                  <c:v>0.45038436823192868</c:v>
                </c:pt>
                <c:pt idx="68">
                  <c:v>0.42717517406719585</c:v>
                </c:pt>
                <c:pt idx="69">
                  <c:v>0.40439228065718352</c:v>
                </c:pt>
                <c:pt idx="70">
                  <c:v>0.38202889987381061</c:v>
                </c:pt>
                <c:pt idx="71">
                  <c:v>0.36007662831366821</c:v>
                </c:pt>
                <c:pt idx="72">
                  <c:v>0.33852549156242112</c:v>
                </c:pt>
                <c:pt idx="73">
                  <c:v>0.31736399290054662</c:v>
                </c:pt>
                <c:pt idx="74">
                  <c:v>0.29657916631039999</c:v>
                </c:pt>
                <c:pt idx="75">
                  <c:v>0.27615663363277443</c:v>
                </c:pt>
                <c:pt idx="76">
                  <c:v>0.25608066570970395</c:v>
                </c:pt>
                <c:pt idx="77">
                  <c:v>0.23633424733930436</c:v>
                </c:pt>
                <c:pt idx="78">
                  <c:v>0.21689914585796058</c:v>
                </c:pt>
                <c:pt idx="79">
                  <c:v>0.19775598315519663</c:v>
                </c:pt>
                <c:pt idx="80">
                  <c:v>0.17888431091712809</c:v>
                </c:pt>
                <c:pt idx="81">
                  <c:v>0.16026268888551731</c:v>
                </c:pt>
                <c:pt idx="82">
                  <c:v>0.14186876591116446</c:v>
                </c:pt>
                <c:pt idx="83">
                  <c:v>0.12367936357268303</c:v>
                </c:pt>
                <c:pt idx="84">
                  <c:v>0.10567056212465671</c:v>
                </c:pt>
                <c:pt idx="85">
                  <c:v>8.7817788532771598E-2</c:v>
                </c:pt>
                <c:pt idx="86">
                  <c:v>7.0095906347779444E-2</c:v>
                </c:pt>
                <c:pt idx="87">
                  <c:v>5.247930716509399E-2</c:v>
                </c:pt>
                <c:pt idx="88">
                  <c:v>3.4942003412463327E-2</c:v>
                </c:pt>
                <c:pt idx="89">
                  <c:v>1.7457722204510188E-2</c:v>
                </c:pt>
                <c:pt idx="90">
                  <c:v>0</c:v>
                </c:pt>
                <c:pt idx="91">
                  <c:v>-1.7457722204510188E-2</c:v>
                </c:pt>
                <c:pt idx="92">
                  <c:v>-3.4942003412463327E-2</c:v>
                </c:pt>
                <c:pt idx="93">
                  <c:v>-5.247930716509399E-2</c:v>
                </c:pt>
                <c:pt idx="94">
                  <c:v>-7.0095906347779444E-2</c:v>
                </c:pt>
                <c:pt idx="95">
                  <c:v>-8.7817788532771598E-2</c:v>
                </c:pt>
                <c:pt idx="96">
                  <c:v>-0.10567056212465671</c:v>
                </c:pt>
                <c:pt idx="97">
                  <c:v>-0.12367936357268303</c:v>
                </c:pt>
                <c:pt idx="98">
                  <c:v>-0.14186876591116446</c:v>
                </c:pt>
                <c:pt idx="99">
                  <c:v>-0.16026268888551731</c:v>
                </c:pt>
                <c:pt idx="100">
                  <c:v>-0.17888431091712809</c:v>
                </c:pt>
                <c:pt idx="101">
                  <c:v>-0.19775598315519663</c:v>
                </c:pt>
                <c:pt idx="102">
                  <c:v>-0.21689914585796058</c:v>
                </c:pt>
                <c:pt idx="103">
                  <c:v>-0.23633424733930442</c:v>
                </c:pt>
                <c:pt idx="104">
                  <c:v>-0.25608066570970395</c:v>
                </c:pt>
                <c:pt idx="105">
                  <c:v>-0.27615663363277448</c:v>
                </c:pt>
                <c:pt idx="106">
                  <c:v>-0.29657916631039993</c:v>
                </c:pt>
                <c:pt idx="107">
                  <c:v>-0.31736399290054662</c:v>
                </c:pt>
                <c:pt idx="108">
                  <c:v>-0.33852549156242112</c:v>
                </c:pt>
                <c:pt idx="109">
                  <c:v>-0.36007662831366821</c:v>
                </c:pt>
                <c:pt idx="110">
                  <c:v>-0.38202889987381061</c:v>
                </c:pt>
                <c:pt idx="111">
                  <c:v>-0.40439228065718352</c:v>
                </c:pt>
                <c:pt idx="112">
                  <c:v>-0.42717517406719585</c:v>
                </c:pt>
                <c:pt idx="113">
                  <c:v>-0.45038436823192868</c:v>
                </c:pt>
                <c:pt idx="114">
                  <c:v>-0.47402499630886197</c:v>
                </c:pt>
                <c:pt idx="115">
                  <c:v>-0.49810050147395685</c:v>
                </c:pt>
                <c:pt idx="116">
                  <c:v>-0.52261260669743403</c:v>
                </c:pt>
                <c:pt idx="117">
                  <c:v>-0.54756128939542237</c:v>
                </c:pt>
                <c:pt idx="118">
                  <c:v>-0.57294476103324066</c:v>
                </c:pt>
                <c:pt idx="119">
                  <c:v>-0.59875945174244638</c:v>
                </c:pt>
                <c:pt idx="120">
                  <c:v>-0.62499999999999978</c:v>
                </c:pt>
                <c:pt idx="121">
                  <c:v>-0.65165924740395131</c:v>
                </c:pt>
                <c:pt idx="122">
                  <c:v>-0.67872823856604014</c:v>
                </c:pt>
                <c:pt idx="123">
                  <c:v>-0.70619622612751298</c:v>
                </c:pt>
                <c:pt idx="124">
                  <c:v>-0.73405068089035552</c:v>
                </c:pt>
                <c:pt idx="125">
                  <c:v>-0.76227730704206365</c:v>
                </c:pt>
                <c:pt idx="126">
                  <c:v>-0.79086006243803963</c:v>
                </c:pt>
                <c:pt idx="127">
                  <c:v>-0.819781183891784</c:v>
                </c:pt>
                <c:pt idx="128">
                  <c:v>-0.84902121740925174</c:v>
                </c:pt>
                <c:pt idx="129">
                  <c:v>-0.8785590532901234</c:v>
                </c:pt>
                <c:pt idx="130">
                  <c:v>-0.9083719660053341</c:v>
                </c:pt>
                <c:pt idx="131">
                  <c:v>-0.93843565874703172</c:v>
                </c:pt>
                <c:pt idx="132">
                  <c:v>-0.96872431253426505</c:v>
                </c:pt>
                <c:pt idx="133">
                  <c:v>-0.99921063974512947</c:v>
                </c:pt>
                <c:pt idx="134">
                  <c:v>-1.0298659419338967</c:v>
                </c:pt>
                <c:pt idx="135">
                  <c:v>-1.0606601717798212</c:v>
                </c:pt>
                <c:pt idx="136">
                  <c:v>-1.0915619990029248</c:v>
                </c:pt>
                <c:pt idx="137">
                  <c:v>-1.1225388800710889</c:v>
                </c:pt>
                <c:pt idx="138">
                  <c:v>-1.1535571315123214</c:v>
                </c:pt>
                <c:pt idx="139">
                  <c:v>-1.1845820066360944</c:v>
                </c:pt>
                <c:pt idx="140">
                  <c:v>-1.2155777754582113</c:v>
                </c:pt>
                <c:pt idx="141">
                  <c:v>-1.2465078076148124</c:v>
                </c:pt>
                <c:pt idx="142">
                  <c:v>-1.2773346580428135</c:v>
                </c:pt>
                <c:pt idx="143">
                  <c:v>-1.3080201551964374</c:v>
                </c:pt>
                <c:pt idx="144">
                  <c:v>-1.3385254915624212</c:v>
                </c:pt>
                <c:pt idx="145">
                  <c:v>-1.3688113162301057</c:v>
                </c:pt>
                <c:pt idx="146">
                  <c:v>-1.3988378292668833</c:v>
                </c:pt>
                <c:pt idx="147">
                  <c:v>-1.4285648776444344</c:v>
                </c:pt>
                <c:pt idx="148">
                  <c:v>-1.4579520524568321</c:v>
                </c:pt>
                <c:pt idx="149">
                  <c:v>-1.4869587871679604</c:v>
                </c:pt>
                <c:pt idx="150">
                  <c:v>-1.5155444566227676</c:v>
                </c:pt>
                <c:pt idx="151">
                  <c:v>-1.5436684765546784</c:v>
                </c:pt>
                <c:pt idx="152">
                  <c:v>-1.5712904033200354</c:v>
                </c:pt>
                <c:pt idx="153">
                  <c:v>-1.5983700335897013</c:v>
                </c:pt>
                <c:pt idx="154">
                  <c:v>-1.6248675037279821</c:v>
                </c:pt>
                <c:pt idx="155">
                  <c:v>-1.6507433885897675</c:v>
                </c:pt>
                <c:pt idx="156">
                  <c:v>-1.6759587994682881</c:v>
                </c:pt>
                <c:pt idx="157">
                  <c:v>-1.7004754809280958</c:v>
                </c:pt>
                <c:pt idx="158">
                  <c:v>-1.724255906260828</c:v>
                </c:pt>
                <c:pt idx="159">
                  <c:v>-1.7472633713049897</c:v>
                </c:pt>
                <c:pt idx="160">
                  <c:v>-1.7694620863753394</c:v>
                </c:pt>
                <c:pt idx="161">
                  <c:v>-1.790817266052561</c:v>
                </c:pt>
                <c:pt idx="162">
                  <c:v>-1.811295216589637</c:v>
                </c:pt>
                <c:pt idx="163">
                  <c:v>-1.8308634206977716</c:v>
                </c:pt>
                <c:pt idx="164">
                  <c:v>-1.8494906194817728</c:v>
                </c:pt>
                <c:pt idx="165">
                  <c:v>-1.8671468913025062</c:v>
                </c:pt>
                <c:pt idx="166">
                  <c:v>-1.8838037273523425</c:v>
                </c:pt>
                <c:pt idx="167">
                  <c:v>-1.8994341037384044</c:v>
                </c:pt>
                <c:pt idx="168">
                  <c:v>-1.9140125498778968</c:v>
                </c:pt>
                <c:pt idx="169">
                  <c:v>-1.9275152130197679</c:v>
                </c:pt>
                <c:pt idx="170">
                  <c:v>-1.9399199187174736</c:v>
                </c:pt>
                <c:pt idx="171">
                  <c:v>-1.9512062270885828</c:v>
                </c:pt>
                <c:pt idx="172">
                  <c:v>-1.9613554847083985</c:v>
                </c:pt>
                <c:pt idx="173">
                  <c:v>-1.9703508719966139</c:v>
                </c:pt>
                <c:pt idx="174">
                  <c:v>-1.9781774459682666</c:v>
                </c:pt>
                <c:pt idx="175">
                  <c:v>-1.9848221782328219</c:v>
                </c:pt>
                <c:pt idx="176">
                  <c:v>-1.9902739881381437</c:v>
                </c:pt>
                <c:pt idx="177">
                  <c:v>-1.9945237709692885</c:v>
                </c:pt>
                <c:pt idx="178">
                  <c:v>-1.9975644211254859</c:v>
                </c:pt>
                <c:pt idx="179">
                  <c:v>-1.9993908502123283</c:v>
                </c:pt>
                <c:pt idx="180">
                  <c:v>-2</c:v>
                </c:pt>
                <c:pt idx="181">
                  <c:v>-1.9993908502123283</c:v>
                </c:pt>
                <c:pt idx="182">
                  <c:v>-1.9975644211254859</c:v>
                </c:pt>
                <c:pt idx="183">
                  <c:v>-1.9945237709692885</c:v>
                </c:pt>
                <c:pt idx="184">
                  <c:v>-1.9902739881381437</c:v>
                </c:pt>
                <c:pt idx="185">
                  <c:v>-1.9848221782328219</c:v>
                </c:pt>
                <c:pt idx="186">
                  <c:v>-1.9781774459682666</c:v>
                </c:pt>
                <c:pt idx="187">
                  <c:v>-1.9703508719966143</c:v>
                </c:pt>
                <c:pt idx="188">
                  <c:v>-1.9613554847083985</c:v>
                </c:pt>
                <c:pt idx="189">
                  <c:v>-1.951206227088583</c:v>
                </c:pt>
                <c:pt idx="190">
                  <c:v>-1.9399199187174736</c:v>
                </c:pt>
                <c:pt idx="191">
                  <c:v>-1.9275152130197679</c:v>
                </c:pt>
                <c:pt idx="192">
                  <c:v>-1.9140125498778968</c:v>
                </c:pt>
                <c:pt idx="193">
                  <c:v>-1.8994341037384044</c:v>
                </c:pt>
                <c:pt idx="194">
                  <c:v>-1.8838037273523425</c:v>
                </c:pt>
                <c:pt idx="195">
                  <c:v>-1.8671468913025064</c:v>
                </c:pt>
                <c:pt idx="196">
                  <c:v>-1.8494906194817728</c:v>
                </c:pt>
                <c:pt idx="197">
                  <c:v>-1.8308634206977716</c:v>
                </c:pt>
                <c:pt idx="198">
                  <c:v>-1.8112952165896372</c:v>
                </c:pt>
                <c:pt idx="199">
                  <c:v>-1.7908172660525612</c:v>
                </c:pt>
                <c:pt idx="200">
                  <c:v>-1.7694620863753396</c:v>
                </c:pt>
                <c:pt idx="201">
                  <c:v>-1.7472633713049897</c:v>
                </c:pt>
                <c:pt idx="202">
                  <c:v>-1.724255906260828</c:v>
                </c:pt>
                <c:pt idx="203">
                  <c:v>-1.7004754809280955</c:v>
                </c:pt>
                <c:pt idx="204">
                  <c:v>-1.6759587994682883</c:v>
                </c:pt>
                <c:pt idx="205">
                  <c:v>-1.650743388589768</c:v>
                </c:pt>
                <c:pt idx="206">
                  <c:v>-1.6248675037279818</c:v>
                </c:pt>
                <c:pt idx="207">
                  <c:v>-1.5983700335897018</c:v>
                </c:pt>
                <c:pt idx="208">
                  <c:v>-1.5712904033200352</c:v>
                </c:pt>
                <c:pt idx="209">
                  <c:v>-1.5436684765546789</c:v>
                </c:pt>
                <c:pt idx="210">
                  <c:v>-1.5155444566227678</c:v>
                </c:pt>
                <c:pt idx="211">
                  <c:v>-1.4869587871679608</c:v>
                </c:pt>
                <c:pt idx="212">
                  <c:v>-1.4579520524568323</c:v>
                </c:pt>
                <c:pt idx="213">
                  <c:v>-1.4285648776444342</c:v>
                </c:pt>
                <c:pt idx="214">
                  <c:v>-1.3988378292668835</c:v>
                </c:pt>
                <c:pt idx="215">
                  <c:v>-1.3688113162301052</c:v>
                </c:pt>
                <c:pt idx="216">
                  <c:v>-1.3385254915624214</c:v>
                </c:pt>
                <c:pt idx="217">
                  <c:v>-1.3080201551964372</c:v>
                </c:pt>
                <c:pt idx="218">
                  <c:v>-1.2773346580428135</c:v>
                </c:pt>
                <c:pt idx="219">
                  <c:v>-1.2465078076148124</c:v>
                </c:pt>
                <c:pt idx="220">
                  <c:v>-1.2155777754582113</c:v>
                </c:pt>
                <c:pt idx="221">
                  <c:v>-1.1845820066360946</c:v>
                </c:pt>
                <c:pt idx="222">
                  <c:v>-1.1535571315123216</c:v>
                </c:pt>
                <c:pt idx="223">
                  <c:v>-1.1225388800710892</c:v>
                </c:pt>
                <c:pt idx="224">
                  <c:v>-1.0915619990029248</c:v>
                </c:pt>
                <c:pt idx="225">
                  <c:v>-1.0606601717798214</c:v>
                </c:pt>
                <c:pt idx="226">
                  <c:v>-1.0298659419338965</c:v>
                </c:pt>
                <c:pt idx="227">
                  <c:v>-0.9992106397451298</c:v>
                </c:pt>
                <c:pt idx="228">
                  <c:v>-0.96872431253426516</c:v>
                </c:pt>
                <c:pt idx="229">
                  <c:v>-0.93843565874703172</c:v>
                </c:pt>
                <c:pt idx="230">
                  <c:v>-0.90837196600533443</c:v>
                </c:pt>
                <c:pt idx="231">
                  <c:v>-0.87855905329012385</c:v>
                </c:pt>
                <c:pt idx="232">
                  <c:v>-0.84902121740925174</c:v>
                </c:pt>
                <c:pt idx="233">
                  <c:v>-0.81978118389178389</c:v>
                </c:pt>
                <c:pt idx="234">
                  <c:v>-0.79086006243803986</c:v>
                </c:pt>
                <c:pt idx="235">
                  <c:v>-0.76227730704206365</c:v>
                </c:pt>
                <c:pt idx="236">
                  <c:v>-0.73405068089035541</c:v>
                </c:pt>
                <c:pt idx="237">
                  <c:v>-0.70619622612751309</c:v>
                </c:pt>
                <c:pt idx="238">
                  <c:v>-0.67872823856604025</c:v>
                </c:pt>
                <c:pt idx="239">
                  <c:v>-0.65165924740395176</c:v>
                </c:pt>
                <c:pt idx="240">
                  <c:v>-0.62500000000000011</c:v>
                </c:pt>
                <c:pt idx="241">
                  <c:v>-0.59875945174244638</c:v>
                </c:pt>
                <c:pt idx="242">
                  <c:v>-0.57294476103324044</c:v>
                </c:pt>
                <c:pt idx="243">
                  <c:v>-0.54756128939542259</c:v>
                </c:pt>
                <c:pt idx="244">
                  <c:v>-0.52261260669743403</c:v>
                </c:pt>
                <c:pt idx="245">
                  <c:v>-0.49810050147395696</c:v>
                </c:pt>
                <c:pt idx="246">
                  <c:v>-0.47402499630886225</c:v>
                </c:pt>
                <c:pt idx="247">
                  <c:v>-0.45038436823192868</c:v>
                </c:pt>
                <c:pt idx="248">
                  <c:v>-0.42717517406719618</c:v>
                </c:pt>
                <c:pt idx="249">
                  <c:v>-0.40439228065718358</c:v>
                </c:pt>
                <c:pt idx="250">
                  <c:v>-0.38202889987381072</c:v>
                </c:pt>
                <c:pt idx="251">
                  <c:v>-0.3600766283136681</c:v>
                </c:pt>
                <c:pt idx="252">
                  <c:v>-0.33852549156242123</c:v>
                </c:pt>
                <c:pt idx="253">
                  <c:v>-0.31736399290054651</c:v>
                </c:pt>
                <c:pt idx="254">
                  <c:v>-0.29657916631039999</c:v>
                </c:pt>
                <c:pt idx="255">
                  <c:v>-0.27615663363277471</c:v>
                </c:pt>
                <c:pt idx="256">
                  <c:v>-0.25608066570970395</c:v>
                </c:pt>
                <c:pt idx="257">
                  <c:v>-0.23633424733930461</c:v>
                </c:pt>
                <c:pt idx="258">
                  <c:v>-0.21689914585796061</c:v>
                </c:pt>
                <c:pt idx="259">
                  <c:v>-0.19775598315519682</c:v>
                </c:pt>
                <c:pt idx="260">
                  <c:v>-0.17888431091712803</c:v>
                </c:pt>
                <c:pt idx="261">
                  <c:v>-0.16026268888551742</c:v>
                </c:pt>
                <c:pt idx="262">
                  <c:v>-0.14186876591116437</c:v>
                </c:pt>
                <c:pt idx="263">
                  <c:v>-0.12367936357268307</c:v>
                </c:pt>
                <c:pt idx="264">
                  <c:v>-0.10567056212465699</c:v>
                </c:pt>
                <c:pt idx="265">
                  <c:v>-8.7817788532771626E-2</c:v>
                </c:pt>
                <c:pt idx="266">
                  <c:v>-7.009590634777968E-2</c:v>
                </c:pt>
                <c:pt idx="267">
                  <c:v>-5.2479307165093969E-2</c:v>
                </c:pt>
                <c:pt idx="268">
                  <c:v>-3.49420034124635E-2</c:v>
                </c:pt>
                <c:pt idx="269">
                  <c:v>-1.7457722204510116E-2</c:v>
                </c:pt>
                <c:pt idx="270">
                  <c:v>-1.22514845490862E-16</c:v>
                </c:pt>
                <c:pt idx="271">
                  <c:v>1.7457722204510313E-2</c:v>
                </c:pt>
                <c:pt idx="272">
                  <c:v>3.4942003412463257E-2</c:v>
                </c:pt>
                <c:pt idx="273">
                  <c:v>5.2479307165093712E-2</c:v>
                </c:pt>
                <c:pt idx="274">
                  <c:v>7.0095906347779416E-2</c:v>
                </c:pt>
                <c:pt idx="275">
                  <c:v>8.7817788532771376E-2</c:v>
                </c:pt>
                <c:pt idx="276">
                  <c:v>0.10567056212465674</c:v>
                </c:pt>
                <c:pt idx="277">
                  <c:v>0.12367936357268286</c:v>
                </c:pt>
                <c:pt idx="278">
                  <c:v>0.14186876591116454</c:v>
                </c:pt>
                <c:pt idx="279">
                  <c:v>0.16026268888551717</c:v>
                </c:pt>
                <c:pt idx="280">
                  <c:v>0.1788843109171282</c:v>
                </c:pt>
                <c:pt idx="281">
                  <c:v>0.1977559831551966</c:v>
                </c:pt>
                <c:pt idx="282">
                  <c:v>0.21689914585796075</c:v>
                </c:pt>
                <c:pt idx="283">
                  <c:v>0.23633424733930433</c:v>
                </c:pt>
                <c:pt idx="284">
                  <c:v>0.25608066570970373</c:v>
                </c:pt>
                <c:pt idx="285">
                  <c:v>0.27615663363277443</c:v>
                </c:pt>
                <c:pt idx="286">
                  <c:v>0.29657916631039982</c:v>
                </c:pt>
                <c:pt idx="287">
                  <c:v>0.31736399290054662</c:v>
                </c:pt>
                <c:pt idx="288">
                  <c:v>0.33852549156242095</c:v>
                </c:pt>
                <c:pt idx="289">
                  <c:v>0.36007662831366821</c:v>
                </c:pt>
                <c:pt idx="290">
                  <c:v>0.38202889987381056</c:v>
                </c:pt>
                <c:pt idx="291">
                  <c:v>0.40439228065718374</c:v>
                </c:pt>
                <c:pt idx="292">
                  <c:v>0.42717517406719585</c:v>
                </c:pt>
                <c:pt idx="293">
                  <c:v>0.45038436823192829</c:v>
                </c:pt>
                <c:pt idx="294">
                  <c:v>0.4740249963088618</c:v>
                </c:pt>
                <c:pt idx="295">
                  <c:v>0.49810050147395685</c:v>
                </c:pt>
                <c:pt idx="296">
                  <c:v>0.52261260669743415</c:v>
                </c:pt>
                <c:pt idx="297">
                  <c:v>0.54756128939542226</c:v>
                </c:pt>
                <c:pt idx="298">
                  <c:v>0.57294476103324044</c:v>
                </c:pt>
                <c:pt idx="299">
                  <c:v>0.59875945174244627</c:v>
                </c:pt>
                <c:pt idx="300">
                  <c:v>0.62500000000000011</c:v>
                </c:pt>
                <c:pt idx="301">
                  <c:v>0.65165924740395131</c:v>
                </c:pt>
                <c:pt idx="302">
                  <c:v>0.67872823856604003</c:v>
                </c:pt>
                <c:pt idx="303">
                  <c:v>0.70619622612751276</c:v>
                </c:pt>
                <c:pt idx="304">
                  <c:v>0.73405068089035552</c:v>
                </c:pt>
                <c:pt idx="305">
                  <c:v>0.76227730704206365</c:v>
                </c:pt>
                <c:pt idx="306">
                  <c:v>0.7908600624380393</c:v>
                </c:pt>
                <c:pt idx="307">
                  <c:v>0.81978118389178389</c:v>
                </c:pt>
                <c:pt idx="308">
                  <c:v>0.84902121740925185</c:v>
                </c:pt>
                <c:pt idx="309">
                  <c:v>0.87855905329012385</c:v>
                </c:pt>
                <c:pt idx="310">
                  <c:v>0.90837196600533399</c:v>
                </c:pt>
                <c:pt idx="311">
                  <c:v>0.93843565874703117</c:v>
                </c:pt>
                <c:pt idx="312">
                  <c:v>0.96872431253426461</c:v>
                </c:pt>
                <c:pt idx="313">
                  <c:v>0.99921063974512947</c:v>
                </c:pt>
                <c:pt idx="314">
                  <c:v>1.0298659419338967</c:v>
                </c:pt>
                <c:pt idx="315">
                  <c:v>1.060660171779821</c:v>
                </c:pt>
                <c:pt idx="316">
                  <c:v>1.0915619990029248</c:v>
                </c:pt>
                <c:pt idx="317">
                  <c:v>1.1225388800710892</c:v>
                </c:pt>
                <c:pt idx="318">
                  <c:v>1.1535571315123219</c:v>
                </c:pt>
                <c:pt idx="319">
                  <c:v>1.1845820066360941</c:v>
                </c:pt>
                <c:pt idx="320">
                  <c:v>1.2155777754582111</c:v>
                </c:pt>
                <c:pt idx="321">
                  <c:v>1.2465078076148115</c:v>
                </c:pt>
                <c:pt idx="322">
                  <c:v>1.2773346580428138</c:v>
                </c:pt>
                <c:pt idx="323">
                  <c:v>1.3080201551964374</c:v>
                </c:pt>
                <c:pt idx="324">
                  <c:v>1.338525491562421</c:v>
                </c:pt>
                <c:pt idx="325">
                  <c:v>1.3688113162301048</c:v>
                </c:pt>
                <c:pt idx="326">
                  <c:v>1.3988378292668837</c:v>
                </c:pt>
                <c:pt idx="327">
                  <c:v>1.4285648776444344</c:v>
                </c:pt>
                <c:pt idx="328">
                  <c:v>1.4579520524568321</c:v>
                </c:pt>
                <c:pt idx="329">
                  <c:v>1.4869587871679599</c:v>
                </c:pt>
                <c:pt idx="330">
                  <c:v>1.5155444566227667</c:v>
                </c:pt>
                <c:pt idx="331">
                  <c:v>1.5436684765546789</c:v>
                </c:pt>
                <c:pt idx="332">
                  <c:v>1.5712904033200354</c:v>
                </c:pt>
                <c:pt idx="333">
                  <c:v>1.5983700335897013</c:v>
                </c:pt>
                <c:pt idx="334">
                  <c:v>1.6248675037279816</c:v>
                </c:pt>
                <c:pt idx="335">
                  <c:v>1.650743388589768</c:v>
                </c:pt>
                <c:pt idx="336">
                  <c:v>1.6759587994682885</c:v>
                </c:pt>
                <c:pt idx="337">
                  <c:v>1.7004754809280955</c:v>
                </c:pt>
                <c:pt idx="338">
                  <c:v>1.7242559062608278</c:v>
                </c:pt>
                <c:pt idx="339">
                  <c:v>1.747263371304989</c:v>
                </c:pt>
                <c:pt idx="340">
                  <c:v>1.7694620863753396</c:v>
                </c:pt>
                <c:pt idx="341">
                  <c:v>1.7908172660525612</c:v>
                </c:pt>
                <c:pt idx="342">
                  <c:v>1.811295216589637</c:v>
                </c:pt>
                <c:pt idx="343">
                  <c:v>1.830863420697771</c:v>
                </c:pt>
                <c:pt idx="344">
                  <c:v>1.8494906194817731</c:v>
                </c:pt>
                <c:pt idx="345">
                  <c:v>1.8671468913025064</c:v>
                </c:pt>
                <c:pt idx="346">
                  <c:v>1.8838037273523425</c:v>
                </c:pt>
                <c:pt idx="347">
                  <c:v>1.8994341037384042</c:v>
                </c:pt>
                <c:pt idx="348">
                  <c:v>1.9140125498778966</c:v>
                </c:pt>
                <c:pt idx="349">
                  <c:v>1.9275152130197679</c:v>
                </c:pt>
                <c:pt idx="350">
                  <c:v>1.9399199187174736</c:v>
                </c:pt>
                <c:pt idx="351">
                  <c:v>1.9512062270885826</c:v>
                </c:pt>
                <c:pt idx="352">
                  <c:v>1.9613554847083983</c:v>
                </c:pt>
                <c:pt idx="353">
                  <c:v>1.9703508719966143</c:v>
                </c:pt>
                <c:pt idx="354">
                  <c:v>1.9781774459682668</c:v>
                </c:pt>
                <c:pt idx="355">
                  <c:v>1.9848221782328219</c:v>
                </c:pt>
                <c:pt idx="356">
                  <c:v>1.9902739881381437</c:v>
                </c:pt>
                <c:pt idx="357">
                  <c:v>1.9945237709692885</c:v>
                </c:pt>
                <c:pt idx="358">
                  <c:v>1.9975644211254859</c:v>
                </c:pt>
                <c:pt idx="359">
                  <c:v>1.9993908502123283</c:v>
                </c:pt>
                <c:pt idx="360">
                  <c:v>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14368"/>
        <c:axId val="283515904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Example7!$P$3:$P$109</c:f>
              <c:numCache>
                <c:formatCode>General</c:formatCode>
                <c:ptCount val="107"/>
                <c:pt idx="0">
                  <c:v>1.22514845490862E-16</c:v>
                </c:pt>
                <c:pt idx="1">
                  <c:v>-1.22514845490862E-16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0.51763809020504148</c:v>
                </c:pt>
                <c:pt idx="10">
                  <c:v>-0.51763809020504148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1.0000000000000002</c:v>
                </c:pt>
                <c:pt idx="19">
                  <c:v>-1.0000000000000002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1.4142135623730951</c:v>
                </c:pt>
                <c:pt idx="28">
                  <c:v>-1.4142135623730951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1.7320508075688774</c:v>
                </c:pt>
                <c:pt idx="37">
                  <c:v>-1.7320508075688774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1.9318516525781366</c:v>
                </c:pt>
                <c:pt idx="46">
                  <c:v>-1.9318516525781366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2</c:v>
                </c:pt>
                <c:pt idx="55">
                  <c:v>-2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1.9318516525781366</c:v>
                </c:pt>
                <c:pt idx="64">
                  <c:v>-1.9318516525781366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1.7320508075688774</c:v>
                </c:pt>
                <c:pt idx="73">
                  <c:v>-1.7320508075688774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1.4142135623730951</c:v>
                </c:pt>
                <c:pt idx="82">
                  <c:v>-1.4142135623730951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1.0000000000000002</c:v>
                </c:pt>
                <c:pt idx="91">
                  <c:v>-1.0000000000000002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0.51763809020504148</c:v>
                </c:pt>
                <c:pt idx="100">
                  <c:v>-0.51763809020504148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Example7!$Q$3:$Q$109</c:f>
              <c:numCache>
                <c:formatCode>General</c:formatCode>
                <c:ptCount val="107"/>
                <c:pt idx="0">
                  <c:v>2</c:v>
                </c:pt>
                <c:pt idx="1">
                  <c:v>-2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1.9318516525781366</c:v>
                </c:pt>
                <c:pt idx="10">
                  <c:v>-1.9318516525781366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1.7320508075688772</c:v>
                </c:pt>
                <c:pt idx="19">
                  <c:v>-1.7320508075688772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1.4142135623730949</c:v>
                </c:pt>
                <c:pt idx="28">
                  <c:v>-1.4142135623730949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0.99999999999999989</c:v>
                </c:pt>
                <c:pt idx="37">
                  <c:v>-0.99999999999999989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0.51763809020504148</c:v>
                </c:pt>
                <c:pt idx="46">
                  <c:v>-0.51763809020504148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0</c:v>
                </c:pt>
                <c:pt idx="55">
                  <c:v>0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-0.51763809020504148</c:v>
                </c:pt>
                <c:pt idx="64">
                  <c:v>0.51763809020504148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-0.99999999999999989</c:v>
                </c:pt>
                <c:pt idx="73">
                  <c:v>0.99999999999999989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-1.4142135623730949</c:v>
                </c:pt>
                <c:pt idx="82">
                  <c:v>1.4142135623730949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-1.7320508075688772</c:v>
                </c:pt>
                <c:pt idx="91">
                  <c:v>1.7320508075688772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-1.9318516525781366</c:v>
                </c:pt>
                <c:pt idx="100">
                  <c:v>1.9318516525781366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14368"/>
        <c:axId val="283515904"/>
      </c:scatterChart>
      <c:valAx>
        <c:axId val="283514368"/>
        <c:scaling>
          <c:orientation val="minMax"/>
          <c:max val="2"/>
          <c:min val="-2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3515904"/>
        <c:crosses val="autoZero"/>
        <c:crossBetween val="midCat"/>
      </c:valAx>
      <c:valAx>
        <c:axId val="283515904"/>
        <c:scaling>
          <c:orientation val="minMax"/>
          <c:max val="2"/>
          <c:min val="-2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3514368"/>
        <c:crosses val="autoZero"/>
        <c:crossBetween val="midCat"/>
      </c:valAx>
      <c:valAx>
        <c:axId val="283529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3531520"/>
        <c:crosses val="max"/>
        <c:crossBetween val="between"/>
      </c:valAx>
      <c:catAx>
        <c:axId val="28353152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3529984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Example8!$I$3:$I$74</c:f>
              <c:strCache>
                <c:ptCount val="67"/>
                <c:pt idx="0">
                  <c:v>300°</c:v>
                </c:pt>
                <c:pt idx="6">
                  <c:v>330°</c:v>
                </c:pt>
                <c:pt idx="12">
                  <c:v>0°</c:v>
                </c:pt>
                <c:pt idx="18">
                  <c:v>30°</c:v>
                </c:pt>
                <c:pt idx="24">
                  <c:v>60°</c:v>
                </c:pt>
                <c:pt idx="30">
                  <c:v>90°</c:v>
                </c:pt>
                <c:pt idx="36">
                  <c:v>120°</c:v>
                </c:pt>
                <c:pt idx="42">
                  <c:v>150°</c:v>
                </c:pt>
                <c:pt idx="48">
                  <c:v>180°</c:v>
                </c:pt>
                <c:pt idx="54">
                  <c:v>210°</c:v>
                </c:pt>
                <c:pt idx="60">
                  <c:v>240°</c:v>
                </c:pt>
                <c:pt idx="66">
                  <c:v>270°</c:v>
                </c:pt>
              </c:strCache>
            </c:strRef>
          </c:cat>
          <c:val>
            <c:numRef>
              <c:f>Example8!$J$3:$J$74</c:f>
              <c:numCache>
                <c:formatCode>General</c:formatCode>
                <c:ptCount val="72"/>
                <c:pt idx="0">
                  <c:v>0</c:v>
                </c:pt>
                <c:pt idx="1">
                  <c:v>70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72864"/>
        <c:axId val="283571328"/>
      </c:radarChart>
      <c:scatterChart>
        <c:scatterStyle val="smoothMarker"/>
        <c:varyColors val="0"/>
        <c:ser>
          <c:idx val="2"/>
          <c:order val="2"/>
          <c:tx>
            <c:strRef>
              <c:f>Example8!$W$2</c:f>
              <c:strCache>
                <c:ptCount val="1"/>
                <c:pt idx="0">
                  <c:v>Offset Start Angle</c:v>
                </c:pt>
              </c:strCache>
            </c:strRef>
          </c:tx>
          <c:marker>
            <c:symbol val="none"/>
          </c:marker>
          <c:xVal>
            <c:numRef>
              <c:f>Example8!$V$3:$V$40</c:f>
              <c:numCache>
                <c:formatCode>General</c:formatCode>
                <c:ptCount val="38"/>
                <c:pt idx="0">
                  <c:v>0</c:v>
                </c:pt>
                <c:pt idx="1">
                  <c:v>1.969615506024416</c:v>
                </c:pt>
                <c:pt idx="2">
                  <c:v>3.9392310120488321</c:v>
                </c:pt>
                <c:pt idx="3">
                  <c:v>5.196152422706632</c:v>
                </c:pt>
                <c:pt idx="4">
                  <c:v>5.1423008774923149</c:v>
                </c:pt>
                <c:pt idx="5">
                  <c:v>3.4202014332566884</c:v>
                </c:pt>
                <c:pt idx="6">
                  <c:v>7.3508907294517201E-16</c:v>
                </c:pt>
                <c:pt idx="7">
                  <c:v>-4.4462618632336932</c:v>
                </c:pt>
                <c:pt idx="8">
                  <c:v>-8.9990265356115504</c:v>
                </c:pt>
                <c:pt idx="9">
                  <c:v>-13.856406460551019</c:v>
                </c:pt>
                <c:pt idx="10">
                  <c:v>-17.726539554219745</c:v>
                </c:pt>
                <c:pt idx="11">
                  <c:v>-19.696155060244159</c:v>
                </c:pt>
                <c:pt idx="12">
                  <c:v>-19.05255888325765</c:v>
                </c:pt>
                <c:pt idx="13">
                  <c:v>-15.426902632476947</c:v>
                </c:pt>
                <c:pt idx="14">
                  <c:v>-8.8925237264673829</c:v>
                </c:pt>
                <c:pt idx="15">
                  <c:v>-5.145623510616204E-15</c:v>
                </c:pt>
                <c:pt idx="16">
                  <c:v>10.260604299770069</c:v>
                </c:pt>
                <c:pt idx="17">
                  <c:v>20.569203509969256</c:v>
                </c:pt>
                <c:pt idx="18">
                  <c:v>29.444863728670903</c:v>
                </c:pt>
                <c:pt idx="19">
                  <c:v>29.444863728670917</c:v>
                </c:pt>
                <c:pt idx="20">
                  <c:v>35.453079108439489</c:v>
                </c:pt>
                <c:pt idx="21">
                  <c:v>37.422694614463907</c:v>
                </c:pt>
                <c:pt idx="22">
                  <c:v>34.641016151377549</c:v>
                </c:pt>
                <c:pt idx="23">
                  <c:v>26.997079606834653</c:v>
                </c:pt>
                <c:pt idx="24">
                  <c:v>15.048886306329429</c:v>
                </c:pt>
                <c:pt idx="25">
                  <c:v>2.817841446289826E-15</c:v>
                </c:pt>
                <c:pt idx="26">
                  <c:v>-16.416966879632099</c:v>
                </c:pt>
                <c:pt idx="27">
                  <c:v>-32.139380484326971</c:v>
                </c:pt>
                <c:pt idx="28">
                  <c:v>-45.033320996790813</c:v>
                </c:pt>
                <c:pt idx="29">
                  <c:v>-53.17961866265923</c:v>
                </c:pt>
                <c:pt idx="30">
                  <c:v>-55.149234168683648</c:v>
                </c:pt>
                <c:pt idx="31">
                  <c:v>-50.229473419497438</c:v>
                </c:pt>
                <c:pt idx="32">
                  <c:v>-38.567256581192368</c:v>
                </c:pt>
                <c:pt idx="33">
                  <c:v>-21.205248886191448</c:v>
                </c:pt>
                <c:pt idx="34">
                  <c:v>-1.1761425167122752E-14</c:v>
                </c:pt>
                <c:pt idx="35">
                  <c:v>22.573329459494154</c:v>
                </c:pt>
                <c:pt idx="36">
                  <c:v>43.709557458684671</c:v>
                </c:pt>
                <c:pt idx="37">
                  <c:v>60.621778264910688</c:v>
                </c:pt>
              </c:numCache>
            </c:numRef>
          </c:xVal>
          <c:yVal>
            <c:numRef>
              <c:f>Example8!$W$3:$W$40</c:f>
              <c:numCache>
                <c:formatCode>General</c:formatCode>
                <c:ptCount val="38"/>
                <c:pt idx="0">
                  <c:v>0</c:v>
                </c:pt>
                <c:pt idx="1">
                  <c:v>0.34729635533386066</c:v>
                </c:pt>
                <c:pt idx="2">
                  <c:v>-0.69459271066772132</c:v>
                </c:pt>
                <c:pt idx="3">
                  <c:v>-2.9999999999999996</c:v>
                </c:pt>
                <c:pt idx="4">
                  <c:v>-6.1283555449518241</c:v>
                </c:pt>
                <c:pt idx="5">
                  <c:v>-9.3969262078590834</c:v>
                </c:pt>
                <c:pt idx="6">
                  <c:v>-12</c:v>
                </c:pt>
                <c:pt idx="7">
                  <c:v>-12.21600407021681</c:v>
                </c:pt>
                <c:pt idx="8">
                  <c:v>-10.724622203665692</c:v>
                </c:pt>
                <c:pt idx="9">
                  <c:v>-7.9999999999999991</c:v>
                </c:pt>
                <c:pt idx="10">
                  <c:v>-3.125667198004745</c:v>
                </c:pt>
                <c:pt idx="11">
                  <c:v>3.4729635533386096</c:v>
                </c:pt>
                <c:pt idx="12">
                  <c:v>11.000000000000002</c:v>
                </c:pt>
                <c:pt idx="13">
                  <c:v>18.38506663485547</c:v>
                </c:pt>
                <c:pt idx="14">
                  <c:v>24.43200814043362</c:v>
                </c:pt>
                <c:pt idx="15">
                  <c:v>28</c:v>
                </c:pt>
                <c:pt idx="16">
                  <c:v>28.190778623577248</c:v>
                </c:pt>
                <c:pt idx="17">
                  <c:v>24.5134221798073</c:v>
                </c:pt>
                <c:pt idx="18">
                  <c:v>17.000000000000014</c:v>
                </c:pt>
                <c:pt idx="19">
                  <c:v>16.999999999999996</c:v>
                </c:pt>
                <c:pt idx="20">
                  <c:v>6.2513343960094918</c:v>
                </c:pt>
                <c:pt idx="21">
                  <c:v>-6.5986307513433529</c:v>
                </c:pt>
                <c:pt idx="22">
                  <c:v>-19.999999999999996</c:v>
                </c:pt>
                <c:pt idx="23">
                  <c:v>-32.173866610997074</c:v>
                </c:pt>
                <c:pt idx="24">
                  <c:v>-41.346475314579969</c:v>
                </c:pt>
                <c:pt idx="25">
                  <c:v>-46</c:v>
                </c:pt>
                <c:pt idx="26">
                  <c:v>-45.105245797723605</c:v>
                </c:pt>
                <c:pt idx="27">
                  <c:v>-38.302222155948904</c:v>
                </c:pt>
                <c:pt idx="28">
                  <c:v>-25.999999999999996</c:v>
                </c:pt>
                <c:pt idx="29">
                  <c:v>-9.3770015940142351</c:v>
                </c:pt>
                <c:pt idx="30">
                  <c:v>9.7242979493481059</c:v>
                </c:pt>
                <c:pt idx="31">
                  <c:v>29.000000000000007</c:v>
                </c:pt>
                <c:pt idx="32">
                  <c:v>45.962666587138671</c:v>
                </c:pt>
                <c:pt idx="33">
                  <c:v>58.260942488726322</c:v>
                </c:pt>
                <c:pt idx="34">
                  <c:v>64</c:v>
                </c:pt>
                <c:pt idx="35">
                  <c:v>62.01971297186995</c:v>
                </c:pt>
                <c:pt idx="36">
                  <c:v>52.091022132090515</c:v>
                </c:pt>
                <c:pt idx="37">
                  <c:v>35.000000000000028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63904"/>
        <c:axId val="283565440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Example8!$O$3:$O$109</c:f>
              <c:numCache>
                <c:formatCode>General</c:formatCode>
                <c:ptCount val="107"/>
                <c:pt idx="0">
                  <c:v>60.621778264910709</c:v>
                </c:pt>
                <c:pt idx="1">
                  <c:v>-60.621778264910709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70</c:v>
                </c:pt>
                <c:pt idx="19">
                  <c:v>-70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60.621778264910709</c:v>
                </c:pt>
                <c:pt idx="37">
                  <c:v>-60.621778264910709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35.000000000000007</c:v>
                </c:pt>
                <c:pt idx="55">
                  <c:v>-35.000000000000007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4.28801959218017E-15</c:v>
                </c:pt>
                <c:pt idx="73">
                  <c:v>-4.28801959218017E-15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-34.999999999999986</c:v>
                </c:pt>
                <c:pt idx="91">
                  <c:v>34.999999999999986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Example8!$P$3:$P$109</c:f>
              <c:numCache>
                <c:formatCode>General</c:formatCode>
                <c:ptCount val="107"/>
                <c:pt idx="0">
                  <c:v>34.999999999999993</c:v>
                </c:pt>
                <c:pt idx="1">
                  <c:v>-34.999999999999993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0</c:v>
                </c:pt>
                <c:pt idx="19">
                  <c:v>0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-34.999999999999993</c:v>
                </c:pt>
                <c:pt idx="37">
                  <c:v>34.999999999999993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-60.621778264910702</c:v>
                </c:pt>
                <c:pt idx="55">
                  <c:v>60.621778264910702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-70</c:v>
                </c:pt>
                <c:pt idx="73">
                  <c:v>70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-60.621778264910709</c:v>
                </c:pt>
                <c:pt idx="91">
                  <c:v>60.621778264910709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563904"/>
        <c:axId val="283565440"/>
      </c:scatterChart>
      <c:valAx>
        <c:axId val="283563904"/>
        <c:scaling>
          <c:orientation val="minMax"/>
          <c:max val="70"/>
          <c:min val="-70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3565440"/>
        <c:crosses val="autoZero"/>
        <c:crossBetween val="midCat"/>
      </c:valAx>
      <c:valAx>
        <c:axId val="283565440"/>
        <c:scaling>
          <c:orientation val="minMax"/>
          <c:max val="70"/>
          <c:min val="-70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3563904"/>
        <c:crosses val="autoZero"/>
        <c:crossBetween val="midCat"/>
      </c:valAx>
      <c:valAx>
        <c:axId val="28357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3572864"/>
        <c:crosses val="max"/>
        <c:crossBetween val="between"/>
      </c:valAx>
      <c:catAx>
        <c:axId val="2835728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3571328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1"/>
          <c:order val="1"/>
          <c:tx>
            <c:v>PLRPLT_BASE</c:v>
          </c:tx>
          <c:spPr>
            <a:ln w="28575">
              <a:noFill/>
            </a:ln>
          </c:spPr>
          <c:marker>
            <c:symbol val="none"/>
          </c:marker>
          <c:cat>
            <c:strRef>
              <c:f>Example9!$I$3:$I$74</c:f>
              <c:strCache>
                <c:ptCount val="67"/>
                <c:pt idx="0">
                  <c:v>0°</c:v>
                </c:pt>
                <c:pt idx="6">
                  <c:v>330°</c:v>
                </c:pt>
                <c:pt idx="12">
                  <c:v>300°</c:v>
                </c:pt>
                <c:pt idx="18">
                  <c:v>270°</c:v>
                </c:pt>
                <c:pt idx="24">
                  <c:v>240°</c:v>
                </c:pt>
                <c:pt idx="30">
                  <c:v>210°</c:v>
                </c:pt>
                <c:pt idx="36">
                  <c:v>180°</c:v>
                </c:pt>
                <c:pt idx="42">
                  <c:v>150°</c:v>
                </c:pt>
                <c:pt idx="48">
                  <c:v>120°</c:v>
                </c:pt>
                <c:pt idx="54">
                  <c:v>90°</c:v>
                </c:pt>
                <c:pt idx="60">
                  <c:v>60°</c:v>
                </c:pt>
                <c:pt idx="66">
                  <c:v>30°</c:v>
                </c:pt>
              </c:strCache>
            </c:strRef>
          </c:cat>
          <c:val>
            <c:numRef>
              <c:f>Example9!$J$3:$J$74</c:f>
              <c:numCache>
                <c:formatCode>General</c:formatCode>
                <c:ptCount val="72"/>
                <c:pt idx="0">
                  <c:v>0</c:v>
                </c:pt>
                <c:pt idx="1">
                  <c:v>1.5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862528"/>
        <c:axId val="285860992"/>
      </c:radarChart>
      <c:scatterChart>
        <c:scatterStyle val="smoothMarker"/>
        <c:varyColors val="0"/>
        <c:ser>
          <c:idx val="2"/>
          <c:order val="2"/>
          <c:tx>
            <c:strRef>
              <c:f>Example9!$W$2</c:f>
              <c:strCache>
                <c:ptCount val="1"/>
                <c:pt idx="0">
                  <c:v>Axis is reverse order</c:v>
                </c:pt>
              </c:strCache>
            </c:strRef>
          </c:tx>
          <c:marker>
            <c:symbol val="none"/>
          </c:marker>
          <c:xVal>
            <c:numRef>
              <c:f>Example9!$V$3:$V$363</c:f>
              <c:numCache>
                <c:formatCode>General</c:formatCode>
                <c:ptCount val="361"/>
                <c:pt idx="0">
                  <c:v>9.8011876392689601E-17</c:v>
                </c:pt>
                <c:pt idx="1">
                  <c:v>-2.6553836394326812E-2</c:v>
                </c:pt>
                <c:pt idx="2">
                  <c:v>-5.0366953641049379E-2</c:v>
                </c:pt>
                <c:pt idx="3">
                  <c:v>-7.1454281058491234E-2</c:v>
                </c:pt>
                <c:pt idx="4">
                  <c:v>-8.9853313829807838E-2</c:v>
                </c:pt>
                <c:pt idx="5">
                  <c:v>-0.10561532906161226</c:v>
                </c:pt>
                <c:pt idx="6">
                  <c:v>-0.11879659850368827</c:v>
                </c:pt>
                <c:pt idx="7">
                  <c:v>-0.12947399043362859</c:v>
                </c:pt>
                <c:pt idx="8">
                  <c:v>-0.13776745264036871</c:v>
                </c:pt>
                <c:pt idx="9">
                  <c:v>-0.14376327337197212</c:v>
                </c:pt>
                <c:pt idx="10">
                  <c:v>-0.14760095101689077</c:v>
                </c:pt>
                <c:pt idx="11">
                  <c:v>-0.14940344337983461</c:v>
                </c:pt>
                <c:pt idx="12">
                  <c:v>-0.14934296751439655</c:v>
                </c:pt>
                <c:pt idx="13">
                  <c:v>-0.14756789164957548</c:v>
                </c:pt>
                <c:pt idx="14">
                  <c:v>-0.14425802634608192</c:v>
                </c:pt>
                <c:pt idx="15">
                  <c:v>-0.13958111102378953</c:v>
                </c:pt>
                <c:pt idx="16">
                  <c:v>-0.13376680877798966</c:v>
                </c:pt>
                <c:pt idx="17">
                  <c:v>-0.12697703136108457</c:v>
                </c:pt>
                <c:pt idx="18">
                  <c:v>-0.11943506832591717</c:v>
                </c:pt>
                <c:pt idx="19">
                  <c:v>-0.11134430882434759</c:v>
                </c:pt>
                <c:pt idx="20">
                  <c:v>-0.10294806314102634</c:v>
                </c:pt>
                <c:pt idx="21">
                  <c:v>-9.4429954705186642E-2</c:v>
                </c:pt>
                <c:pt idx="22">
                  <c:v>-8.6047134507635015E-2</c:v>
                </c:pt>
                <c:pt idx="23">
                  <c:v>-7.7989933246459045E-2</c:v>
                </c:pt>
                <c:pt idx="24">
                  <c:v>-7.052813390934376E-2</c:v>
                </c:pt>
                <c:pt idx="25">
                  <c:v>-6.3857619349019679E-2</c:v>
                </c:pt>
                <c:pt idx="26">
                  <c:v>-5.8215688293589508E-2</c:v>
                </c:pt>
                <c:pt idx="27">
                  <c:v>-5.3797874219136309E-2</c:v>
                </c:pt>
                <c:pt idx="28">
                  <c:v>-5.0796823093433432E-2</c:v>
                </c:pt>
                <c:pt idx="29">
                  <c:v>-4.9499062227151044E-2</c:v>
                </c:pt>
                <c:pt idx="30">
                  <c:v>-5.0000000000000024E-2</c:v>
                </c:pt>
                <c:pt idx="31">
                  <c:v>-5.2585387448316583E-2</c:v>
                </c:pt>
                <c:pt idx="32">
                  <c:v>-5.7337264390032797E-2</c:v>
                </c:pt>
                <c:pt idx="33">
                  <c:v>-6.4539725649280733E-2</c:v>
                </c:pt>
                <c:pt idx="34">
                  <c:v>-7.426081758091517E-2</c:v>
                </c:pt>
                <c:pt idx="35">
                  <c:v>-8.6667399532643088E-2</c:v>
                </c:pt>
                <c:pt idx="36">
                  <c:v>-0.10192196274751482</c:v>
                </c:pt>
                <c:pt idx="37">
                  <c:v>-0.12012227862114885</c:v>
                </c:pt>
                <c:pt idx="38">
                  <c:v>-0.14141744088230371</c:v>
                </c:pt>
                <c:pt idx="39">
                  <c:v>-0.16582592304163216</c:v>
                </c:pt>
                <c:pt idx="40">
                  <c:v>-0.19347907051564844</c:v>
                </c:pt>
                <c:pt idx="41">
                  <c:v>-0.2243721879147535</c:v>
                </c:pt>
                <c:pt idx="42">
                  <c:v>-0.25861897935769873</c:v>
                </c:pt>
                <c:pt idx="43">
                  <c:v>-0.2961918877751431</c:v>
                </c:pt>
                <c:pt idx="44">
                  <c:v>-0.33711770718375145</c:v>
                </c:pt>
                <c:pt idx="45">
                  <c:v>-0.38134268709390512</c:v>
                </c:pt>
                <c:pt idx="46">
                  <c:v>-0.42894232294193774</c:v>
                </c:pt>
                <c:pt idx="47">
                  <c:v>-0.47976802826217591</c:v>
                </c:pt>
                <c:pt idx="48">
                  <c:v>-0.53380092814041213</c:v>
                </c:pt>
                <c:pt idx="49">
                  <c:v>-0.59093760131443063</c:v>
                </c:pt>
                <c:pt idx="50">
                  <c:v>-0.65113777665113126</c:v>
                </c:pt>
                <c:pt idx="51">
                  <c:v>-0.71419713857895628</c:v>
                </c:pt>
                <c:pt idx="52">
                  <c:v>-0.78005184499529412</c:v>
                </c:pt>
                <c:pt idx="53">
                  <c:v>-0.84847036587424418</c:v>
                </c:pt>
                <c:pt idx="54">
                  <c:v>-0.91944781410712773</c:v>
                </c:pt>
                <c:pt idx="55">
                  <c:v>-0.9926484472694006</c:v>
                </c:pt>
                <c:pt idx="56">
                  <c:v>-1.0678832972081491</c:v>
                </c:pt>
                <c:pt idx="57">
                  <c:v>-1.1450369264158875</c:v>
                </c:pt>
                <c:pt idx="58">
                  <c:v>-1.223903012372954</c:v>
                </c:pt>
                <c:pt idx="59">
                  <c:v>-1.3041800480182637</c:v>
                </c:pt>
                <c:pt idx="60">
                  <c:v>-1.3856406460551021</c:v>
                </c:pt>
                <c:pt idx="61">
                  <c:v>-1.3307338844125907</c:v>
                </c:pt>
                <c:pt idx="62">
                  <c:v>-1.2742699660140036</c:v>
                </c:pt>
                <c:pt idx="63">
                  <c:v>-1.2164912074743788</c:v>
                </c:pt>
                <c:pt idx="64">
                  <c:v>-1.157736611037957</c:v>
                </c:pt>
                <c:pt idx="65">
                  <c:v>-1.0982637763310126</c:v>
                </c:pt>
                <c:pt idx="66">
                  <c:v>-1.0382444126108159</c:v>
                </c:pt>
                <c:pt idx="67">
                  <c:v>-0.97794435630787291</c:v>
                </c:pt>
                <c:pt idx="68">
                  <c:v>-0.91781929763566283</c:v>
                </c:pt>
                <c:pt idx="69">
                  <c:v>-0.85796041195092843</c:v>
                </c:pt>
                <c:pt idx="70">
                  <c:v>-0.79873872766802212</c:v>
                </c:pt>
                <c:pt idx="71">
                  <c:v>-0.7403410446942652</c:v>
                </c:pt>
                <c:pt idx="72">
                  <c:v>-0.68314389565480882</c:v>
                </c:pt>
                <c:pt idx="73">
                  <c:v>-0.62733591991175142</c:v>
                </c:pt>
                <c:pt idx="74">
                  <c:v>-0.57320034928801966</c:v>
                </c:pt>
                <c:pt idx="75">
                  <c:v>-0.52092379811769463</c:v>
                </c:pt>
                <c:pt idx="76">
                  <c:v>-0.47088451596174113</c:v>
                </c:pt>
                <c:pt idx="77">
                  <c:v>-0.42316891913622773</c:v>
                </c:pt>
                <c:pt idx="78">
                  <c:v>-0.37805404768361595</c:v>
                </c:pt>
                <c:pt idx="79">
                  <c:v>-0.33571649673910114</c:v>
                </c:pt>
                <c:pt idx="80">
                  <c:v>-0.29642713365667478</c:v>
                </c:pt>
                <c:pt idx="81">
                  <c:v>-0.26025587774681885</c:v>
                </c:pt>
                <c:pt idx="82">
                  <c:v>-0.22746457538993872</c:v>
                </c:pt>
                <c:pt idx="83">
                  <c:v>-0.19811221186760786</c:v>
                </c:pt>
                <c:pt idx="84">
                  <c:v>-0.17245009665685859</c:v>
                </c:pt>
                <c:pt idx="85">
                  <c:v>-0.15052501888166275</c:v>
                </c:pt>
                <c:pt idx="86">
                  <c:v>-0.13247650587450469</c:v>
                </c:pt>
                <c:pt idx="87">
                  <c:v>-0.11833759986841705</c:v>
                </c:pt>
                <c:pt idx="88">
                  <c:v>-0.10813408748346623</c:v>
                </c:pt>
                <c:pt idx="89">
                  <c:v>-0.10208444967546763</c:v>
                </c:pt>
                <c:pt idx="90">
                  <c:v>-0.10000000000000009</c:v>
                </c:pt>
                <c:pt idx="91">
                  <c:v>-0.10208444967546763</c:v>
                </c:pt>
                <c:pt idx="92">
                  <c:v>-0.10813408748346623</c:v>
                </c:pt>
                <c:pt idx="93">
                  <c:v>-0.11833759986841705</c:v>
                </c:pt>
                <c:pt idx="94">
                  <c:v>-0.13247650587450469</c:v>
                </c:pt>
                <c:pt idx="95">
                  <c:v>-0.15052501888166275</c:v>
                </c:pt>
                <c:pt idx="96">
                  <c:v>-0.17245009665685859</c:v>
                </c:pt>
                <c:pt idx="97">
                  <c:v>-0.19811221186760788</c:v>
                </c:pt>
                <c:pt idx="98">
                  <c:v>-0.22746457538993869</c:v>
                </c:pt>
                <c:pt idx="99">
                  <c:v>-0.26025587774681885</c:v>
                </c:pt>
                <c:pt idx="100">
                  <c:v>-0.29642713365667478</c:v>
                </c:pt>
                <c:pt idx="101">
                  <c:v>-0.33571649673910114</c:v>
                </c:pt>
                <c:pt idx="102">
                  <c:v>-0.37805404768361595</c:v>
                </c:pt>
                <c:pt idx="103">
                  <c:v>-0.42316891913622778</c:v>
                </c:pt>
                <c:pt idx="104">
                  <c:v>-0.47088451596174113</c:v>
                </c:pt>
                <c:pt idx="105">
                  <c:v>-0.52092379811769463</c:v>
                </c:pt>
                <c:pt idx="106">
                  <c:v>-0.57320034928801966</c:v>
                </c:pt>
                <c:pt idx="107">
                  <c:v>-0.62733591991175142</c:v>
                </c:pt>
                <c:pt idx="108">
                  <c:v>-0.68314389565480893</c:v>
                </c:pt>
                <c:pt idx="109">
                  <c:v>-0.74034104469426509</c:v>
                </c:pt>
                <c:pt idx="110">
                  <c:v>-0.79873872766802223</c:v>
                </c:pt>
                <c:pt idx="111">
                  <c:v>-0.85796041195092843</c:v>
                </c:pt>
                <c:pt idx="112">
                  <c:v>-0.91781929763566295</c:v>
                </c:pt>
                <c:pt idx="113">
                  <c:v>-0.97794435630787291</c:v>
                </c:pt>
                <c:pt idx="114">
                  <c:v>-1.0382444126108159</c:v>
                </c:pt>
                <c:pt idx="115">
                  <c:v>-1.0982637763310128</c:v>
                </c:pt>
                <c:pt idx="116">
                  <c:v>-1.157736611037957</c:v>
                </c:pt>
                <c:pt idx="117">
                  <c:v>-1.2164912074743788</c:v>
                </c:pt>
                <c:pt idx="118">
                  <c:v>-1.2742699660140033</c:v>
                </c:pt>
                <c:pt idx="119">
                  <c:v>-1.3307338844125909</c:v>
                </c:pt>
                <c:pt idx="120">
                  <c:v>-1.3856406460551018</c:v>
                </c:pt>
                <c:pt idx="121">
                  <c:v>-1.3041800480182639</c:v>
                </c:pt>
                <c:pt idx="122">
                  <c:v>-1.2239030123729542</c:v>
                </c:pt>
                <c:pt idx="123">
                  <c:v>-1.1450369264158875</c:v>
                </c:pt>
                <c:pt idx="124">
                  <c:v>-1.0678832972081493</c:v>
                </c:pt>
                <c:pt idx="125">
                  <c:v>-0.99264844726940038</c:v>
                </c:pt>
                <c:pt idx="126">
                  <c:v>-0.91944781410712795</c:v>
                </c:pt>
                <c:pt idx="127">
                  <c:v>-0.84847036587424407</c:v>
                </c:pt>
                <c:pt idx="128">
                  <c:v>-0.78005184499529423</c:v>
                </c:pt>
                <c:pt idx="129">
                  <c:v>-0.71419713857895617</c:v>
                </c:pt>
                <c:pt idx="130">
                  <c:v>-0.65113777665113137</c:v>
                </c:pt>
                <c:pt idx="131">
                  <c:v>-0.59093760131443063</c:v>
                </c:pt>
                <c:pt idx="132">
                  <c:v>-0.53380092814041236</c:v>
                </c:pt>
                <c:pt idx="133">
                  <c:v>-0.47976802826217602</c:v>
                </c:pt>
                <c:pt idx="134">
                  <c:v>-0.42894232294193768</c:v>
                </c:pt>
                <c:pt idx="135">
                  <c:v>-0.38134268709390523</c:v>
                </c:pt>
                <c:pt idx="136">
                  <c:v>-0.33711770718375139</c:v>
                </c:pt>
                <c:pt idx="137">
                  <c:v>-0.29619188777514321</c:v>
                </c:pt>
                <c:pt idx="138">
                  <c:v>-0.25861897935769873</c:v>
                </c:pt>
                <c:pt idx="139">
                  <c:v>-0.22437218791475355</c:v>
                </c:pt>
                <c:pt idx="140">
                  <c:v>-0.19347907051564847</c:v>
                </c:pt>
                <c:pt idx="141">
                  <c:v>-0.16582592304163232</c:v>
                </c:pt>
                <c:pt idx="142">
                  <c:v>-0.14141744088230368</c:v>
                </c:pt>
                <c:pt idx="143">
                  <c:v>-0.12012227862114884</c:v>
                </c:pt>
                <c:pt idx="144">
                  <c:v>-0.10192196274751486</c:v>
                </c:pt>
                <c:pt idx="145">
                  <c:v>-8.6667399532643116E-2</c:v>
                </c:pt>
                <c:pt idx="146">
                  <c:v>-7.4260817580915156E-2</c:v>
                </c:pt>
                <c:pt idx="147">
                  <c:v>-6.4539725649280719E-2</c:v>
                </c:pt>
                <c:pt idx="148">
                  <c:v>-5.7337264390032824E-2</c:v>
                </c:pt>
                <c:pt idx="149">
                  <c:v>-5.2585387448316603E-2</c:v>
                </c:pt>
                <c:pt idx="150">
                  <c:v>-5.0000000000000086E-2</c:v>
                </c:pt>
                <c:pt idx="151">
                  <c:v>-4.9499062227151031E-2</c:v>
                </c:pt>
                <c:pt idx="152">
                  <c:v>-5.0796823093433412E-2</c:v>
                </c:pt>
                <c:pt idx="153">
                  <c:v>-5.379787421913633E-2</c:v>
                </c:pt>
                <c:pt idx="154">
                  <c:v>-5.8215688293589536E-2</c:v>
                </c:pt>
                <c:pt idx="155">
                  <c:v>-6.3857619349019651E-2</c:v>
                </c:pt>
                <c:pt idx="156">
                  <c:v>-7.0528133909343732E-2</c:v>
                </c:pt>
                <c:pt idx="157">
                  <c:v>-7.7989933246459059E-2</c:v>
                </c:pt>
                <c:pt idx="158">
                  <c:v>-8.6047134507635056E-2</c:v>
                </c:pt>
                <c:pt idx="159">
                  <c:v>-9.4429954705186767E-2</c:v>
                </c:pt>
                <c:pt idx="160">
                  <c:v>-0.10294806314102628</c:v>
                </c:pt>
                <c:pt idx="161">
                  <c:v>-0.11134430882434759</c:v>
                </c:pt>
                <c:pt idx="162">
                  <c:v>-0.11943506832591726</c:v>
                </c:pt>
                <c:pt idx="163">
                  <c:v>-0.12697703136108476</c:v>
                </c:pt>
                <c:pt idx="164">
                  <c:v>-0.13376680877798958</c:v>
                </c:pt>
                <c:pt idx="165">
                  <c:v>-0.13958111102378939</c:v>
                </c:pt>
                <c:pt idx="166">
                  <c:v>-0.14425802634608192</c:v>
                </c:pt>
                <c:pt idx="167">
                  <c:v>-0.14756789164957565</c:v>
                </c:pt>
                <c:pt idx="168">
                  <c:v>-0.14934296751439685</c:v>
                </c:pt>
                <c:pt idx="169">
                  <c:v>-0.14940344337983447</c:v>
                </c:pt>
                <c:pt idx="170">
                  <c:v>-0.1476009510168908</c:v>
                </c:pt>
                <c:pt idx="171">
                  <c:v>-0.14376327337197234</c:v>
                </c:pt>
                <c:pt idx="172">
                  <c:v>-0.13776745264036919</c:v>
                </c:pt>
                <c:pt idx="173">
                  <c:v>-0.12947399043362839</c:v>
                </c:pt>
                <c:pt idx="174">
                  <c:v>-0.11879659850368805</c:v>
                </c:pt>
                <c:pt idx="175">
                  <c:v>-0.10561532906161228</c:v>
                </c:pt>
                <c:pt idx="176">
                  <c:v>-8.9853313829808157E-2</c:v>
                </c:pt>
                <c:pt idx="177">
                  <c:v>-7.1454281058491873E-2</c:v>
                </c:pt>
                <c:pt idx="178">
                  <c:v>-5.0366953641049102E-2</c:v>
                </c:pt>
                <c:pt idx="179">
                  <c:v>-2.6553836394326843E-2</c:v>
                </c:pt>
                <c:pt idx="180">
                  <c:v>-2.940356291780688E-16</c:v>
                </c:pt>
                <c:pt idx="181">
                  <c:v>2.6553836394326284E-2</c:v>
                </c:pt>
                <c:pt idx="182">
                  <c:v>5.0366953641049851E-2</c:v>
                </c:pt>
                <c:pt idx="183">
                  <c:v>7.1454281058491373E-2</c:v>
                </c:pt>
                <c:pt idx="184">
                  <c:v>8.9853313829807699E-2</c:v>
                </c:pt>
                <c:pt idx="185">
                  <c:v>0.10561532906161185</c:v>
                </c:pt>
                <c:pt idx="186">
                  <c:v>0.11879659850368762</c:v>
                </c:pt>
                <c:pt idx="187">
                  <c:v>0.12947399043362892</c:v>
                </c:pt>
                <c:pt idx="188">
                  <c:v>0.13776745264036883</c:v>
                </c:pt>
                <c:pt idx="189">
                  <c:v>0.14376327337197201</c:v>
                </c:pt>
                <c:pt idx="190">
                  <c:v>0.1476009510168905</c:v>
                </c:pt>
                <c:pt idx="191">
                  <c:v>0.14940344337983485</c:v>
                </c:pt>
                <c:pt idx="192">
                  <c:v>0.1493429675143966</c:v>
                </c:pt>
                <c:pt idx="193">
                  <c:v>0.14756789164957543</c:v>
                </c:pt>
                <c:pt idx="194">
                  <c:v>0.1442580263460817</c:v>
                </c:pt>
                <c:pt idx="195">
                  <c:v>0.13958111102378923</c:v>
                </c:pt>
                <c:pt idx="196">
                  <c:v>0.13376680877798983</c:v>
                </c:pt>
                <c:pt idx="197">
                  <c:v>0.1269770313610846</c:v>
                </c:pt>
                <c:pt idx="198">
                  <c:v>0.11943506832591712</c:v>
                </c:pt>
                <c:pt idx="199">
                  <c:v>0.11134430882434748</c:v>
                </c:pt>
                <c:pt idx="200">
                  <c:v>0.10294806314102642</c:v>
                </c:pt>
                <c:pt idx="201">
                  <c:v>9.4429954705186669E-2</c:v>
                </c:pt>
                <c:pt idx="202">
                  <c:v>8.6047134507634987E-2</c:v>
                </c:pt>
                <c:pt idx="203">
                  <c:v>7.798993324645899E-2</c:v>
                </c:pt>
                <c:pt idx="204">
                  <c:v>7.0528133909343677E-2</c:v>
                </c:pt>
                <c:pt idx="205">
                  <c:v>6.385761934901972E-2</c:v>
                </c:pt>
                <c:pt idx="206">
                  <c:v>5.8215688293589495E-2</c:v>
                </c:pt>
                <c:pt idx="207">
                  <c:v>5.3797874219136302E-2</c:v>
                </c:pt>
                <c:pt idx="208">
                  <c:v>5.0796823093433377E-2</c:v>
                </c:pt>
                <c:pt idx="209">
                  <c:v>4.9499062227151072E-2</c:v>
                </c:pt>
                <c:pt idx="210">
                  <c:v>5.0000000000000058E-2</c:v>
                </c:pt>
                <c:pt idx="211">
                  <c:v>5.2585387448316569E-2</c:v>
                </c:pt>
                <c:pt idx="212">
                  <c:v>5.7337264390032783E-2</c:v>
                </c:pt>
                <c:pt idx="213">
                  <c:v>6.4539725649280677E-2</c:v>
                </c:pt>
                <c:pt idx="214">
                  <c:v>7.4260817580915225E-2</c:v>
                </c:pt>
                <c:pt idx="215">
                  <c:v>8.6667399532643061E-2</c:v>
                </c:pt>
                <c:pt idx="216">
                  <c:v>0.1019219627475148</c:v>
                </c:pt>
                <c:pt idx="217">
                  <c:v>0.12012227862114877</c:v>
                </c:pt>
                <c:pt idx="218">
                  <c:v>0.14141744088230376</c:v>
                </c:pt>
                <c:pt idx="219">
                  <c:v>0.16582592304163221</c:v>
                </c:pt>
                <c:pt idx="220">
                  <c:v>0.19347907051564842</c:v>
                </c:pt>
                <c:pt idx="221">
                  <c:v>0.22437218791475347</c:v>
                </c:pt>
                <c:pt idx="222">
                  <c:v>0.25861897935769856</c:v>
                </c:pt>
                <c:pt idx="223">
                  <c:v>0.29619188777514321</c:v>
                </c:pt>
                <c:pt idx="224">
                  <c:v>0.33711770718375139</c:v>
                </c:pt>
                <c:pt idx="225">
                  <c:v>0.38134268709390506</c:v>
                </c:pt>
                <c:pt idx="226">
                  <c:v>0.42894232294193757</c:v>
                </c:pt>
                <c:pt idx="227">
                  <c:v>0.47976802826217607</c:v>
                </c:pt>
                <c:pt idx="228">
                  <c:v>0.53380092814041236</c:v>
                </c:pt>
                <c:pt idx="229">
                  <c:v>0.59093760131443052</c:v>
                </c:pt>
                <c:pt idx="230">
                  <c:v>0.65113777665113115</c:v>
                </c:pt>
                <c:pt idx="231">
                  <c:v>0.71419713857895595</c:v>
                </c:pt>
                <c:pt idx="232">
                  <c:v>0.78005184499529423</c:v>
                </c:pt>
                <c:pt idx="233">
                  <c:v>0.84847036587424407</c:v>
                </c:pt>
                <c:pt idx="234">
                  <c:v>0.91944781410712773</c:v>
                </c:pt>
                <c:pt idx="235">
                  <c:v>0.99264844726940016</c:v>
                </c:pt>
                <c:pt idx="236">
                  <c:v>1.0678832972081493</c:v>
                </c:pt>
                <c:pt idx="237">
                  <c:v>1.1450369264158875</c:v>
                </c:pt>
                <c:pt idx="238">
                  <c:v>1.223903012372954</c:v>
                </c:pt>
                <c:pt idx="239">
                  <c:v>1.3041800480182637</c:v>
                </c:pt>
                <c:pt idx="240">
                  <c:v>1.3856406460551014</c:v>
                </c:pt>
                <c:pt idx="241">
                  <c:v>1.3307338844125909</c:v>
                </c:pt>
                <c:pt idx="242">
                  <c:v>1.2742699660140033</c:v>
                </c:pt>
                <c:pt idx="243">
                  <c:v>1.2164912074743788</c:v>
                </c:pt>
                <c:pt idx="244">
                  <c:v>1.1577366110379568</c:v>
                </c:pt>
                <c:pt idx="245">
                  <c:v>1.0982637763310128</c:v>
                </c:pt>
                <c:pt idx="246">
                  <c:v>1.0382444126108161</c:v>
                </c:pt>
                <c:pt idx="247">
                  <c:v>0.9779443563078728</c:v>
                </c:pt>
                <c:pt idx="248">
                  <c:v>0.91781929763566283</c:v>
                </c:pt>
                <c:pt idx="249">
                  <c:v>0.8579604119509282</c:v>
                </c:pt>
                <c:pt idx="250">
                  <c:v>0.79873872766802223</c:v>
                </c:pt>
                <c:pt idx="251">
                  <c:v>0.7403410446942652</c:v>
                </c:pt>
                <c:pt idx="252">
                  <c:v>0.68314389565480882</c:v>
                </c:pt>
                <c:pt idx="253">
                  <c:v>0.62733591991175131</c:v>
                </c:pt>
                <c:pt idx="254">
                  <c:v>0.57320034928801966</c:v>
                </c:pt>
                <c:pt idx="255">
                  <c:v>0.52092379811769463</c:v>
                </c:pt>
                <c:pt idx="256">
                  <c:v>0.47088451596174113</c:v>
                </c:pt>
                <c:pt idx="257">
                  <c:v>0.42316891913622773</c:v>
                </c:pt>
                <c:pt idx="258">
                  <c:v>0.37805404768361595</c:v>
                </c:pt>
                <c:pt idx="259">
                  <c:v>0.33571649673910114</c:v>
                </c:pt>
                <c:pt idx="260">
                  <c:v>0.29642713365667478</c:v>
                </c:pt>
                <c:pt idx="261">
                  <c:v>0.26025587774681885</c:v>
                </c:pt>
                <c:pt idx="262">
                  <c:v>0.22746457538993869</c:v>
                </c:pt>
                <c:pt idx="263">
                  <c:v>0.19811221186760788</c:v>
                </c:pt>
                <c:pt idx="264">
                  <c:v>0.17245009665685859</c:v>
                </c:pt>
                <c:pt idx="265">
                  <c:v>0.15052501888166275</c:v>
                </c:pt>
                <c:pt idx="266">
                  <c:v>0.13247650587450469</c:v>
                </c:pt>
                <c:pt idx="267">
                  <c:v>0.11833759986841705</c:v>
                </c:pt>
                <c:pt idx="268">
                  <c:v>0.10813408748346623</c:v>
                </c:pt>
                <c:pt idx="269">
                  <c:v>0.10208444967546763</c:v>
                </c:pt>
                <c:pt idx="270">
                  <c:v>0.10000000000000009</c:v>
                </c:pt>
                <c:pt idx="271">
                  <c:v>0.10208444967546763</c:v>
                </c:pt>
                <c:pt idx="272">
                  <c:v>0.10813408748346623</c:v>
                </c:pt>
                <c:pt idx="273">
                  <c:v>0.11833759986841705</c:v>
                </c:pt>
                <c:pt idx="274">
                  <c:v>0.13247650587450469</c:v>
                </c:pt>
                <c:pt idx="275">
                  <c:v>0.15052501888166275</c:v>
                </c:pt>
                <c:pt idx="276">
                  <c:v>0.17245009665685859</c:v>
                </c:pt>
                <c:pt idx="277">
                  <c:v>0.19811221186760786</c:v>
                </c:pt>
                <c:pt idx="278">
                  <c:v>0.22746457538993872</c:v>
                </c:pt>
                <c:pt idx="279">
                  <c:v>0.26025587774681885</c:v>
                </c:pt>
                <c:pt idx="280">
                  <c:v>0.29642713365667478</c:v>
                </c:pt>
                <c:pt idx="281">
                  <c:v>0.33571649673910114</c:v>
                </c:pt>
                <c:pt idx="282">
                  <c:v>0.37805404768361595</c:v>
                </c:pt>
                <c:pt idx="283">
                  <c:v>0.42316891913622778</c:v>
                </c:pt>
                <c:pt idx="284">
                  <c:v>0.47088451596174119</c:v>
                </c:pt>
                <c:pt idx="285">
                  <c:v>0.52092379811769474</c:v>
                </c:pt>
                <c:pt idx="286">
                  <c:v>0.57320034928801955</c:v>
                </c:pt>
                <c:pt idx="287">
                  <c:v>0.62733591991175142</c:v>
                </c:pt>
                <c:pt idx="288">
                  <c:v>0.68314389565480893</c:v>
                </c:pt>
                <c:pt idx="289">
                  <c:v>0.74034104469426532</c:v>
                </c:pt>
                <c:pt idx="290">
                  <c:v>0.79873872766802212</c:v>
                </c:pt>
                <c:pt idx="291">
                  <c:v>0.85796041195092843</c:v>
                </c:pt>
                <c:pt idx="292">
                  <c:v>0.91781929763566295</c:v>
                </c:pt>
                <c:pt idx="293">
                  <c:v>0.97794435630787302</c:v>
                </c:pt>
                <c:pt idx="294">
                  <c:v>1.0382444126108159</c:v>
                </c:pt>
                <c:pt idx="295">
                  <c:v>1.0982637763310126</c:v>
                </c:pt>
                <c:pt idx="296">
                  <c:v>1.157736611037957</c:v>
                </c:pt>
                <c:pt idx="297">
                  <c:v>1.216491207474379</c:v>
                </c:pt>
                <c:pt idx="298">
                  <c:v>1.2742699660140038</c:v>
                </c:pt>
                <c:pt idx="299">
                  <c:v>1.3307338844125907</c:v>
                </c:pt>
                <c:pt idx="300">
                  <c:v>1.3856406460551018</c:v>
                </c:pt>
                <c:pt idx="301">
                  <c:v>1.3041800480182639</c:v>
                </c:pt>
                <c:pt idx="302">
                  <c:v>1.2239030123729544</c:v>
                </c:pt>
                <c:pt idx="303">
                  <c:v>1.1450369264158873</c:v>
                </c:pt>
                <c:pt idx="304">
                  <c:v>1.0678832972081491</c:v>
                </c:pt>
                <c:pt idx="305">
                  <c:v>0.99264844726940038</c:v>
                </c:pt>
                <c:pt idx="306">
                  <c:v>0.91944781410712795</c:v>
                </c:pt>
                <c:pt idx="307">
                  <c:v>0.8484703658742444</c:v>
                </c:pt>
                <c:pt idx="308">
                  <c:v>0.78005184499529401</c:v>
                </c:pt>
                <c:pt idx="309">
                  <c:v>0.71419713857895628</c:v>
                </c:pt>
                <c:pt idx="310">
                  <c:v>0.65113777665113148</c:v>
                </c:pt>
                <c:pt idx="311">
                  <c:v>0.59093760131443074</c:v>
                </c:pt>
                <c:pt idx="312">
                  <c:v>0.53380092814041213</c:v>
                </c:pt>
                <c:pt idx="313">
                  <c:v>0.47976802826217585</c:v>
                </c:pt>
                <c:pt idx="314">
                  <c:v>0.42894232294193774</c:v>
                </c:pt>
                <c:pt idx="315">
                  <c:v>0.38134268709390523</c:v>
                </c:pt>
                <c:pt idx="316">
                  <c:v>0.33711770718375156</c:v>
                </c:pt>
                <c:pt idx="317">
                  <c:v>0.2961918877751431</c:v>
                </c:pt>
                <c:pt idx="318">
                  <c:v>0.25861897935769873</c:v>
                </c:pt>
                <c:pt idx="319">
                  <c:v>0.22437218791475358</c:v>
                </c:pt>
                <c:pt idx="320">
                  <c:v>0.19347907051564853</c:v>
                </c:pt>
                <c:pt idx="321">
                  <c:v>0.16582592304163213</c:v>
                </c:pt>
                <c:pt idx="322">
                  <c:v>0.14141744088230368</c:v>
                </c:pt>
                <c:pt idx="323">
                  <c:v>0.12012227862114885</c:v>
                </c:pt>
                <c:pt idx="324">
                  <c:v>0.10192196274751487</c:v>
                </c:pt>
                <c:pt idx="325">
                  <c:v>8.666739953264313E-2</c:v>
                </c:pt>
                <c:pt idx="326">
                  <c:v>7.426081758091517E-2</c:v>
                </c:pt>
                <c:pt idx="327">
                  <c:v>6.4539725649280733E-2</c:v>
                </c:pt>
                <c:pt idx="328">
                  <c:v>5.7337264390032831E-2</c:v>
                </c:pt>
                <c:pt idx="329">
                  <c:v>5.2585387448316603E-2</c:v>
                </c:pt>
                <c:pt idx="330">
                  <c:v>5.0000000000000017E-2</c:v>
                </c:pt>
                <c:pt idx="331">
                  <c:v>4.9499062227151037E-2</c:v>
                </c:pt>
                <c:pt idx="332">
                  <c:v>5.0796823093433426E-2</c:v>
                </c:pt>
                <c:pt idx="333">
                  <c:v>5.3797874219136343E-2</c:v>
                </c:pt>
                <c:pt idx="334">
                  <c:v>5.821568829358955E-2</c:v>
                </c:pt>
                <c:pt idx="335">
                  <c:v>6.3857619349019665E-2</c:v>
                </c:pt>
                <c:pt idx="336">
                  <c:v>7.052813390934376E-2</c:v>
                </c:pt>
                <c:pt idx="337">
                  <c:v>7.7989933246459073E-2</c:v>
                </c:pt>
                <c:pt idx="338">
                  <c:v>8.6047134507635084E-2</c:v>
                </c:pt>
                <c:pt idx="339">
                  <c:v>9.4429954705186572E-2</c:v>
                </c:pt>
                <c:pt idx="340">
                  <c:v>0.10294806314102632</c:v>
                </c:pt>
                <c:pt idx="341">
                  <c:v>0.11134430882434763</c:v>
                </c:pt>
                <c:pt idx="342">
                  <c:v>0.11943506832591731</c:v>
                </c:pt>
                <c:pt idx="343">
                  <c:v>0.12697703136108482</c:v>
                </c:pt>
                <c:pt idx="344">
                  <c:v>0.13376680877798963</c:v>
                </c:pt>
                <c:pt idx="345">
                  <c:v>0.13958111102378945</c:v>
                </c:pt>
                <c:pt idx="346">
                  <c:v>0.14425802634608201</c:v>
                </c:pt>
                <c:pt idx="347">
                  <c:v>0.14756789164957573</c:v>
                </c:pt>
                <c:pt idx="348">
                  <c:v>0.14934296751439632</c:v>
                </c:pt>
                <c:pt idx="349">
                  <c:v>0.14940344337983455</c:v>
                </c:pt>
                <c:pt idx="350">
                  <c:v>0.14760095101689089</c:v>
                </c:pt>
                <c:pt idx="351">
                  <c:v>0.14376327337197245</c:v>
                </c:pt>
                <c:pt idx="352">
                  <c:v>0.1377674526403693</c:v>
                </c:pt>
                <c:pt idx="353">
                  <c:v>0.12947399043362851</c:v>
                </c:pt>
                <c:pt idx="354">
                  <c:v>0.11879659850368818</c:v>
                </c:pt>
                <c:pt idx="355">
                  <c:v>0.10561532906161243</c:v>
                </c:pt>
                <c:pt idx="356">
                  <c:v>8.9853313829808323E-2</c:v>
                </c:pt>
                <c:pt idx="357">
                  <c:v>7.1454281058490832E-2</c:v>
                </c:pt>
                <c:pt idx="358">
                  <c:v>5.0366953641049268E-2</c:v>
                </c:pt>
                <c:pt idx="359">
                  <c:v>2.6553836394327034E-2</c:v>
                </c:pt>
                <c:pt idx="360">
                  <c:v>4.90059381963448E-16</c:v>
                </c:pt>
              </c:numCache>
            </c:numRef>
          </c:xVal>
          <c:yVal>
            <c:numRef>
              <c:f>Example9!$W$3:$W$363</c:f>
              <c:numCache>
                <c:formatCode>General</c:formatCode>
                <c:ptCount val="361"/>
                <c:pt idx="0">
                  <c:v>1.6</c:v>
                </c:pt>
                <c:pt idx="1">
                  <c:v>1.5212682681804495</c:v>
                </c:pt>
                <c:pt idx="2">
                  <c:v>1.442320841553959</c:v>
                </c:pt>
                <c:pt idx="3">
                  <c:v>1.3634289038004199</c:v>
                </c:pt>
                <c:pt idx="4">
                  <c:v>1.2849622531396796</c:v>
                </c:pt>
                <c:pt idx="5">
                  <c:v>1.2071887351475774</c:v>
                </c:pt>
                <c:pt idx="6">
                  <c:v>1.1302741340860427</c:v>
                </c:pt>
                <c:pt idx="7">
                  <c:v>1.0544810315037407</c:v>
                </c:pt>
                <c:pt idx="8">
                  <c:v>0.98026636124728062</c:v>
                </c:pt>
                <c:pt idx="9">
                  <c:v>0.90768558500693164</c:v>
                </c:pt>
                <c:pt idx="10">
                  <c:v>0.83708659006037689</c:v>
                </c:pt>
                <c:pt idx="11">
                  <c:v>0.76861408463952108</c:v>
                </c:pt>
                <c:pt idx="12">
                  <c:v>0.70260342160709266</c:v>
                </c:pt>
                <c:pt idx="13">
                  <c:v>0.63918676249911444</c:v>
                </c:pt>
                <c:pt idx="14">
                  <c:v>0.57858734157837677</c:v>
                </c:pt>
                <c:pt idx="15">
                  <c:v>0.52092379811769463</c:v>
                </c:pt>
                <c:pt idx="16">
                  <c:v>0.46650030103886619</c:v>
                </c:pt>
                <c:pt idx="17">
                  <c:v>0.41532315551474647</c:v>
                </c:pt>
                <c:pt idx="18">
                  <c:v>0.36758334354807692</c:v>
                </c:pt>
                <c:pt idx="19">
                  <c:v>0.32336735285496643</c:v>
                </c:pt>
                <c:pt idx="20">
                  <c:v>0.28284747885655859</c:v>
                </c:pt>
                <c:pt idx="21">
                  <c:v>0.24599844238201271</c:v>
                </c:pt>
                <c:pt idx="22">
                  <c:v>0.21297413139399107</c:v>
                </c:pt>
                <c:pt idx="23">
                  <c:v>0.18373276874910707</c:v>
                </c:pt>
                <c:pt idx="24">
                  <c:v>0.15840878235522698</c:v>
                </c:pt>
                <c:pt idx="25">
                  <c:v>0.13694310662123782</c:v>
                </c:pt>
                <c:pt idx="26">
                  <c:v>0.11935984934852939</c:v>
                </c:pt>
                <c:pt idx="27">
                  <c:v>0.10558427311632164</c:v>
                </c:pt>
                <c:pt idx="28">
                  <c:v>9.5534929547335959E-2</c:v>
                </c:pt>
                <c:pt idx="29">
                  <c:v>8.9298672098932386E-2</c:v>
                </c:pt>
                <c:pt idx="30">
                  <c:v>8.6602540378443948E-2</c:v>
                </c:pt>
                <c:pt idx="31">
                  <c:v>8.7516781401685742E-2</c:v>
                </c:pt>
                <c:pt idx="32">
                  <c:v>9.1758804004125366E-2</c:v>
                </c:pt>
                <c:pt idx="33">
                  <c:v>9.9382462301532776E-2</c:v>
                </c:pt>
                <c:pt idx="34">
                  <c:v>0.11009618963530957</c:v>
                </c:pt>
                <c:pt idx="35">
                  <c:v>0.12377387389206665</c:v>
                </c:pt>
                <c:pt idx="36">
                  <c:v>0.14028354682461588</c:v>
                </c:pt>
                <c:pt idx="37">
                  <c:v>0.15940764780543962</c:v>
                </c:pt>
                <c:pt idx="38">
                  <c:v>0.18100607010346406</c:v>
                </c:pt>
                <c:pt idx="39">
                  <c:v>0.20477796084391192</c:v>
                </c:pt>
                <c:pt idx="40">
                  <c:v>0.23057937737881251</c:v>
                </c:pt>
                <c:pt idx="41">
                  <c:v>0.25811067643618812</c:v>
                </c:pt>
                <c:pt idx="42">
                  <c:v>0.2872254750470129</c:v>
                </c:pt>
                <c:pt idx="43">
                  <c:v>0.31762691261320586</c:v>
                </c:pt>
                <c:pt idx="44">
                  <c:v>0.3490956051043474</c:v>
                </c:pt>
                <c:pt idx="45">
                  <c:v>0.38134268709390517</c:v>
                </c:pt>
                <c:pt idx="46">
                  <c:v>0.41422478630470005</c:v>
                </c:pt>
                <c:pt idx="47">
                  <c:v>0.44739092420099918</c:v>
                </c:pt>
                <c:pt idx="48">
                  <c:v>0.48063651454756801</c:v>
                </c:pt>
                <c:pt idx="49">
                  <c:v>0.5136942196995673</c:v>
                </c:pt>
                <c:pt idx="50">
                  <c:v>0.54636946823355859</c:v>
                </c:pt>
                <c:pt idx="51">
                  <c:v>0.57834543937480054</c:v>
                </c:pt>
                <c:pt idx="52">
                  <c:v>0.60944329442486933</c:v>
                </c:pt>
                <c:pt idx="53">
                  <c:v>0.63936828059673612</c:v>
                </c:pt>
                <c:pt idx="54">
                  <c:v>0.66801793923039587</c:v>
                </c:pt>
                <c:pt idx="55">
                  <c:v>0.69505992557019758</c:v>
                </c:pt>
                <c:pt idx="56">
                  <c:v>0.72029637896066911</c:v>
                </c:pt>
                <c:pt idx="57">
                  <c:v>0.74359567450601693</c:v>
                </c:pt>
                <c:pt idx="58">
                  <c:v>0.76477948214136138</c:v>
                </c:pt>
                <c:pt idx="59">
                  <c:v>0.78363043097564777</c:v>
                </c:pt>
                <c:pt idx="60">
                  <c:v>0.79999999999999993</c:v>
                </c:pt>
                <c:pt idx="61">
                  <c:v>0.73763783720480203</c:v>
                </c:pt>
                <c:pt idx="62">
                  <c:v>0.67754135941259752</c:v>
                </c:pt>
                <c:pt idx="63">
                  <c:v>0.61983322929440343</c:v>
                </c:pt>
                <c:pt idx="64">
                  <c:v>0.56466587417901049</c:v>
                </c:pt>
                <c:pt idx="65">
                  <c:v>0.51212880957737972</c:v>
                </c:pt>
                <c:pt idx="66">
                  <c:v>0.46225619485564723</c:v>
                </c:pt>
                <c:pt idx="67">
                  <c:v>0.41511275090700456</c:v>
                </c:pt>
                <c:pt idx="68">
                  <c:v>0.37082306682241156</c:v>
                </c:pt>
                <c:pt idx="69">
                  <c:v>0.32934014563213093</c:v>
                </c:pt>
                <c:pt idx="70">
                  <c:v>0.29071712182681858</c:v>
                </c:pt>
                <c:pt idx="71">
                  <c:v>0.25491986493995367</c:v>
                </c:pt>
                <c:pt idx="72">
                  <c:v>0.22196690705952482</c:v>
                </c:pt>
                <c:pt idx="73">
                  <c:v>0.19179583829811525</c:v>
                </c:pt>
                <c:pt idx="74">
                  <c:v>0.16436255527367666</c:v>
                </c:pt>
                <c:pt idx="75">
                  <c:v>0.13958111102378962</c:v>
                </c:pt>
                <c:pt idx="76">
                  <c:v>0.11740469593451877</c:v>
                </c:pt>
                <c:pt idx="77">
                  <c:v>9.7696242901540678E-2</c:v>
                </c:pt>
                <c:pt idx="78">
                  <c:v>8.0357868501063995E-2</c:v>
                </c:pt>
                <c:pt idx="79">
                  <c:v>6.52566764187784E-2</c:v>
                </c:pt>
                <c:pt idx="80">
                  <c:v>5.2268101477746041E-2</c:v>
                </c:pt>
                <c:pt idx="81">
                  <c:v>4.1220481538100873E-2</c:v>
                </c:pt>
                <c:pt idx="82">
                  <c:v>3.1968061290527004E-2</c:v>
                </c:pt>
                <c:pt idx="83">
                  <c:v>2.4325120943667448E-2</c:v>
                </c:pt>
                <c:pt idx="84">
                  <c:v>1.8125235530611159E-2</c:v>
                </c:pt>
                <c:pt idx="85">
                  <c:v>1.3169232729171153E-2</c:v>
                </c:pt>
                <c:pt idx="86">
                  <c:v>9.2636597132198725E-3</c:v>
                </c:pt>
                <c:pt idx="87">
                  <c:v>6.2018108147888435E-3</c:v>
                </c:pt>
                <c:pt idx="88">
                  <c:v>3.7761255432106262E-3</c:v>
                </c:pt>
                <c:pt idx="89">
                  <c:v>1.7818906972466406E-3</c:v>
                </c:pt>
                <c:pt idx="90">
                  <c:v>1.2251484549086211E-17</c:v>
                </c:pt>
                <c:pt idx="91">
                  <c:v>-1.7818906972466607E-3</c:v>
                </c:pt>
                <c:pt idx="92">
                  <c:v>-3.7761255432105997E-3</c:v>
                </c:pt>
                <c:pt idx="93">
                  <c:v>-6.201810814788814E-3</c:v>
                </c:pt>
                <c:pt idx="94">
                  <c:v>-9.2636597132198378E-3</c:v>
                </c:pt>
                <c:pt idx="95">
                  <c:v>-1.3169232729171117E-2</c:v>
                </c:pt>
                <c:pt idx="96">
                  <c:v>-1.8125235530611118E-2</c:v>
                </c:pt>
                <c:pt idx="97">
                  <c:v>-2.4325120943667403E-2</c:v>
                </c:pt>
                <c:pt idx="98">
                  <c:v>-3.1968061290527053E-2</c:v>
                </c:pt>
                <c:pt idx="99">
                  <c:v>-4.122048153810081E-2</c:v>
                </c:pt>
                <c:pt idx="100">
                  <c:v>-5.2268101477746097E-2</c:v>
                </c:pt>
                <c:pt idx="101">
                  <c:v>-6.5256676418778303E-2</c:v>
                </c:pt>
                <c:pt idx="102">
                  <c:v>-8.0357868501064064E-2</c:v>
                </c:pt>
                <c:pt idx="103">
                  <c:v>-9.7696242901540595E-2</c:v>
                </c:pt>
                <c:pt idx="104">
                  <c:v>-0.11740469593451866</c:v>
                </c:pt>
                <c:pt idx="105">
                  <c:v>-0.13958111102378951</c:v>
                </c:pt>
                <c:pt idx="106">
                  <c:v>-0.16436255527367652</c:v>
                </c:pt>
                <c:pt idx="107">
                  <c:v>-0.19179583829811536</c:v>
                </c:pt>
                <c:pt idx="108">
                  <c:v>-0.22196690705952465</c:v>
                </c:pt>
                <c:pt idx="109">
                  <c:v>-0.25491986493995378</c:v>
                </c:pt>
                <c:pt idx="110">
                  <c:v>-0.29071712182681841</c:v>
                </c:pt>
                <c:pt idx="111">
                  <c:v>-0.3293401456321311</c:v>
                </c:pt>
                <c:pt idx="112">
                  <c:v>-0.37082306682241134</c:v>
                </c:pt>
                <c:pt idx="113">
                  <c:v>-0.41511275090700434</c:v>
                </c:pt>
                <c:pt idx="114">
                  <c:v>-0.46225619485564695</c:v>
                </c:pt>
                <c:pt idx="115">
                  <c:v>-0.5121288095773795</c:v>
                </c:pt>
                <c:pt idx="116">
                  <c:v>-0.56466587417901071</c:v>
                </c:pt>
                <c:pt idx="117">
                  <c:v>-0.61983322929440321</c:v>
                </c:pt>
                <c:pt idx="118">
                  <c:v>-0.67754135941259774</c:v>
                </c:pt>
                <c:pt idx="119">
                  <c:v>-0.73763783720480169</c:v>
                </c:pt>
                <c:pt idx="120">
                  <c:v>-0.80000000000000027</c:v>
                </c:pt>
                <c:pt idx="121">
                  <c:v>-0.78363043097564744</c:v>
                </c:pt>
                <c:pt idx="122">
                  <c:v>-0.76477948214136116</c:v>
                </c:pt>
                <c:pt idx="123">
                  <c:v>-0.7435956745060166</c:v>
                </c:pt>
                <c:pt idx="124">
                  <c:v>-0.72029637896066878</c:v>
                </c:pt>
                <c:pt idx="125">
                  <c:v>-0.69505992557019791</c:v>
                </c:pt>
                <c:pt idx="126">
                  <c:v>-0.66801793923039565</c:v>
                </c:pt>
                <c:pt idx="127">
                  <c:v>-0.63936828059673634</c:v>
                </c:pt>
                <c:pt idx="128">
                  <c:v>-0.60944329442486911</c:v>
                </c:pt>
                <c:pt idx="129">
                  <c:v>-0.57834543937480076</c:v>
                </c:pt>
                <c:pt idx="130">
                  <c:v>-0.54636946823355848</c:v>
                </c:pt>
                <c:pt idx="131">
                  <c:v>-0.51369421969956708</c:v>
                </c:pt>
                <c:pt idx="132">
                  <c:v>-0.48063651454756789</c:v>
                </c:pt>
                <c:pt idx="133">
                  <c:v>-0.44739092420099902</c:v>
                </c:pt>
                <c:pt idx="134">
                  <c:v>-0.41422478630470017</c:v>
                </c:pt>
                <c:pt idx="135">
                  <c:v>-0.38134268709390512</c:v>
                </c:pt>
                <c:pt idx="136">
                  <c:v>-0.34909560510434745</c:v>
                </c:pt>
                <c:pt idx="137">
                  <c:v>-0.3176269126132058</c:v>
                </c:pt>
                <c:pt idx="138">
                  <c:v>-0.28722547504701296</c:v>
                </c:pt>
                <c:pt idx="139">
                  <c:v>-0.25811067643618807</c:v>
                </c:pt>
                <c:pt idx="140">
                  <c:v>-0.23057937737881246</c:v>
                </c:pt>
                <c:pt idx="141">
                  <c:v>-0.20477796084391181</c:v>
                </c:pt>
                <c:pt idx="142">
                  <c:v>-0.18100607010346409</c:v>
                </c:pt>
                <c:pt idx="143">
                  <c:v>-0.15940764780543965</c:v>
                </c:pt>
                <c:pt idx="144">
                  <c:v>-0.14028354682461586</c:v>
                </c:pt>
                <c:pt idx="145">
                  <c:v>-0.12377387389206664</c:v>
                </c:pt>
                <c:pt idx="146">
                  <c:v>-0.11009618963530958</c:v>
                </c:pt>
                <c:pt idx="147">
                  <c:v>-9.938246230153279E-2</c:v>
                </c:pt>
                <c:pt idx="148">
                  <c:v>-9.1758804004125352E-2</c:v>
                </c:pt>
                <c:pt idx="149">
                  <c:v>-8.7516781401685714E-2</c:v>
                </c:pt>
                <c:pt idx="150">
                  <c:v>-8.6602540378443921E-2</c:v>
                </c:pt>
                <c:pt idx="151">
                  <c:v>-8.92986720989324E-2</c:v>
                </c:pt>
                <c:pt idx="152">
                  <c:v>-9.5534929547335959E-2</c:v>
                </c:pt>
                <c:pt idx="153">
                  <c:v>-0.10558427311632163</c:v>
                </c:pt>
                <c:pt idx="154">
                  <c:v>-0.11935984934852938</c:v>
                </c:pt>
                <c:pt idx="155">
                  <c:v>-0.13694310662123782</c:v>
                </c:pt>
                <c:pt idx="156">
                  <c:v>-0.15840878235522701</c:v>
                </c:pt>
                <c:pt idx="157">
                  <c:v>-0.18373276874910707</c:v>
                </c:pt>
                <c:pt idx="158">
                  <c:v>-0.21297413139399107</c:v>
                </c:pt>
                <c:pt idx="159">
                  <c:v>-0.24599844238201268</c:v>
                </c:pt>
                <c:pt idx="160">
                  <c:v>-0.28284747885655859</c:v>
                </c:pt>
                <c:pt idx="161">
                  <c:v>-0.32336735285496643</c:v>
                </c:pt>
                <c:pt idx="162">
                  <c:v>-0.36758334354807692</c:v>
                </c:pt>
                <c:pt idx="163">
                  <c:v>-0.41532315551474636</c:v>
                </c:pt>
                <c:pt idx="164">
                  <c:v>-0.46650030103886625</c:v>
                </c:pt>
                <c:pt idx="165">
                  <c:v>-0.52092379811769463</c:v>
                </c:pt>
                <c:pt idx="166">
                  <c:v>-0.57858734157837677</c:v>
                </c:pt>
                <c:pt idx="167">
                  <c:v>-0.63918676249911444</c:v>
                </c:pt>
                <c:pt idx="168">
                  <c:v>-0.70260342160709255</c:v>
                </c:pt>
                <c:pt idx="169">
                  <c:v>-0.76861408463952108</c:v>
                </c:pt>
                <c:pt idx="170">
                  <c:v>-0.83708659006037689</c:v>
                </c:pt>
                <c:pt idx="171">
                  <c:v>-0.90768558500693153</c:v>
                </c:pt>
                <c:pt idx="172">
                  <c:v>-0.9802663612472805</c:v>
                </c:pt>
                <c:pt idx="173">
                  <c:v>-1.0544810315037407</c:v>
                </c:pt>
                <c:pt idx="174">
                  <c:v>-1.1302741340860427</c:v>
                </c:pt>
                <c:pt idx="175">
                  <c:v>-1.2071887351475774</c:v>
                </c:pt>
                <c:pt idx="176">
                  <c:v>-1.2849622531396796</c:v>
                </c:pt>
                <c:pt idx="177">
                  <c:v>-1.3634289038004199</c:v>
                </c:pt>
                <c:pt idx="178">
                  <c:v>-1.442320841553959</c:v>
                </c:pt>
                <c:pt idx="179">
                  <c:v>-1.5212682681804495</c:v>
                </c:pt>
                <c:pt idx="180">
                  <c:v>-1.6</c:v>
                </c:pt>
                <c:pt idx="181">
                  <c:v>-1.5212682681804495</c:v>
                </c:pt>
                <c:pt idx="182">
                  <c:v>-1.442320841553959</c:v>
                </c:pt>
                <c:pt idx="183">
                  <c:v>-1.3634289038004199</c:v>
                </c:pt>
                <c:pt idx="184">
                  <c:v>-1.2849622531396798</c:v>
                </c:pt>
                <c:pt idx="185">
                  <c:v>-1.2071887351475774</c:v>
                </c:pt>
                <c:pt idx="186">
                  <c:v>-1.1302741340860427</c:v>
                </c:pt>
                <c:pt idx="187">
                  <c:v>-1.0544810315037407</c:v>
                </c:pt>
                <c:pt idx="188">
                  <c:v>-0.98026636124728062</c:v>
                </c:pt>
                <c:pt idx="189">
                  <c:v>-0.90768558500693164</c:v>
                </c:pt>
                <c:pt idx="190">
                  <c:v>-0.837086590060377</c:v>
                </c:pt>
                <c:pt idx="191">
                  <c:v>-0.76861408463952097</c:v>
                </c:pt>
                <c:pt idx="192">
                  <c:v>-0.70260342160709255</c:v>
                </c:pt>
                <c:pt idx="193">
                  <c:v>-0.63918676249911444</c:v>
                </c:pt>
                <c:pt idx="194">
                  <c:v>-0.57858734157837677</c:v>
                </c:pt>
                <c:pt idx="195">
                  <c:v>-0.52092379811769474</c:v>
                </c:pt>
                <c:pt idx="196">
                  <c:v>-0.46650030103886619</c:v>
                </c:pt>
                <c:pt idx="197">
                  <c:v>-0.41532315551474641</c:v>
                </c:pt>
                <c:pt idx="198">
                  <c:v>-0.36758334354807692</c:v>
                </c:pt>
                <c:pt idx="199">
                  <c:v>-0.32336735285496648</c:v>
                </c:pt>
                <c:pt idx="200">
                  <c:v>-0.28284747885655853</c:v>
                </c:pt>
                <c:pt idx="201">
                  <c:v>-0.24599844238201271</c:v>
                </c:pt>
                <c:pt idx="202">
                  <c:v>-0.21297413139399107</c:v>
                </c:pt>
                <c:pt idx="203">
                  <c:v>-0.18373276874910713</c:v>
                </c:pt>
                <c:pt idx="204">
                  <c:v>-0.15840878235522704</c:v>
                </c:pt>
                <c:pt idx="205">
                  <c:v>-0.13694310662123782</c:v>
                </c:pt>
                <c:pt idx="206">
                  <c:v>-0.1193598493485294</c:v>
                </c:pt>
                <c:pt idx="207">
                  <c:v>-0.10558427311632164</c:v>
                </c:pt>
                <c:pt idx="208">
                  <c:v>-9.5534929547335973E-2</c:v>
                </c:pt>
                <c:pt idx="209">
                  <c:v>-8.9298672098932358E-2</c:v>
                </c:pt>
                <c:pt idx="210">
                  <c:v>-8.6602540378443935E-2</c:v>
                </c:pt>
                <c:pt idx="211">
                  <c:v>-8.7516781401685742E-2</c:v>
                </c:pt>
                <c:pt idx="212">
                  <c:v>-9.175880400412538E-2</c:v>
                </c:pt>
                <c:pt idx="213">
                  <c:v>-9.9382462301532817E-2</c:v>
                </c:pt>
                <c:pt idx="214">
                  <c:v>-0.11009618963530955</c:v>
                </c:pt>
                <c:pt idx="215">
                  <c:v>-0.12377387389206668</c:v>
                </c:pt>
                <c:pt idx="216">
                  <c:v>-0.14028354682461591</c:v>
                </c:pt>
                <c:pt idx="217">
                  <c:v>-0.1594076478054397</c:v>
                </c:pt>
                <c:pt idx="218">
                  <c:v>-0.18100607010346401</c:v>
                </c:pt>
                <c:pt idx="219">
                  <c:v>-0.20477796084391187</c:v>
                </c:pt>
                <c:pt idx="220">
                  <c:v>-0.23057937737881254</c:v>
                </c:pt>
                <c:pt idx="221">
                  <c:v>-0.25811067643618818</c:v>
                </c:pt>
                <c:pt idx="222">
                  <c:v>-0.28722547504701307</c:v>
                </c:pt>
                <c:pt idx="223">
                  <c:v>-0.3176269126132058</c:v>
                </c:pt>
                <c:pt idx="224">
                  <c:v>-0.34909560510434745</c:v>
                </c:pt>
                <c:pt idx="225">
                  <c:v>-0.38134268709390523</c:v>
                </c:pt>
                <c:pt idx="226">
                  <c:v>-0.41422478630470028</c:v>
                </c:pt>
                <c:pt idx="227">
                  <c:v>-0.44739092420099896</c:v>
                </c:pt>
                <c:pt idx="228">
                  <c:v>-0.48063651454756784</c:v>
                </c:pt>
                <c:pt idx="229">
                  <c:v>-0.51369421969956741</c:v>
                </c:pt>
                <c:pt idx="230">
                  <c:v>-0.5463694682335587</c:v>
                </c:pt>
                <c:pt idx="231">
                  <c:v>-0.57834543937480098</c:v>
                </c:pt>
                <c:pt idx="232">
                  <c:v>-0.60944329442486911</c:v>
                </c:pt>
                <c:pt idx="233">
                  <c:v>-0.63936828059673623</c:v>
                </c:pt>
                <c:pt idx="234">
                  <c:v>-0.66801793923039599</c:v>
                </c:pt>
                <c:pt idx="235">
                  <c:v>-0.69505992557019824</c:v>
                </c:pt>
                <c:pt idx="236">
                  <c:v>-0.72029637896066867</c:v>
                </c:pt>
                <c:pt idx="237">
                  <c:v>-0.74359567450601638</c:v>
                </c:pt>
                <c:pt idx="238">
                  <c:v>-0.76477948214136149</c:v>
                </c:pt>
                <c:pt idx="239">
                  <c:v>-0.783630430975648</c:v>
                </c:pt>
                <c:pt idx="240">
                  <c:v>-0.80000000000000071</c:v>
                </c:pt>
                <c:pt idx="241">
                  <c:v>-0.73763783720480158</c:v>
                </c:pt>
                <c:pt idx="242">
                  <c:v>-0.67754135941259763</c:v>
                </c:pt>
                <c:pt idx="243">
                  <c:v>-0.61983322929440354</c:v>
                </c:pt>
                <c:pt idx="244">
                  <c:v>-0.56466587417901115</c:v>
                </c:pt>
                <c:pt idx="245">
                  <c:v>-0.51212880957737938</c:v>
                </c:pt>
                <c:pt idx="246">
                  <c:v>-0.4622561948556469</c:v>
                </c:pt>
                <c:pt idx="247">
                  <c:v>-0.41511275090700467</c:v>
                </c:pt>
                <c:pt idx="248">
                  <c:v>-0.37082306682241167</c:v>
                </c:pt>
                <c:pt idx="249">
                  <c:v>-0.32934014563213143</c:v>
                </c:pt>
                <c:pt idx="250">
                  <c:v>-0.29071712182681836</c:v>
                </c:pt>
                <c:pt idx="251">
                  <c:v>-0.25491986493995372</c:v>
                </c:pt>
                <c:pt idx="252">
                  <c:v>-0.22196690705952488</c:v>
                </c:pt>
                <c:pt idx="253">
                  <c:v>-0.19179583829811561</c:v>
                </c:pt>
                <c:pt idx="254">
                  <c:v>-0.16436255527367649</c:v>
                </c:pt>
                <c:pt idx="255">
                  <c:v>-0.13958111102378942</c:v>
                </c:pt>
                <c:pt idx="256">
                  <c:v>-0.11740469593451883</c:v>
                </c:pt>
                <c:pt idx="257">
                  <c:v>-9.7696242901540747E-2</c:v>
                </c:pt>
                <c:pt idx="258">
                  <c:v>-8.0357868501064203E-2</c:v>
                </c:pt>
                <c:pt idx="259">
                  <c:v>-6.5256676418778289E-2</c:v>
                </c:pt>
                <c:pt idx="260">
                  <c:v>-5.2268101477746076E-2</c:v>
                </c:pt>
                <c:pt idx="261">
                  <c:v>-4.1220481538100907E-2</c:v>
                </c:pt>
                <c:pt idx="262">
                  <c:v>-3.1968061290527136E-2</c:v>
                </c:pt>
                <c:pt idx="263">
                  <c:v>-2.4325120943667386E-2</c:v>
                </c:pt>
                <c:pt idx="264">
                  <c:v>-1.8125235530611104E-2</c:v>
                </c:pt>
                <c:pt idx="265">
                  <c:v>-1.3169232729171173E-2</c:v>
                </c:pt>
                <c:pt idx="266">
                  <c:v>-9.2636597132198864E-3</c:v>
                </c:pt>
                <c:pt idx="267">
                  <c:v>-6.2018108147889103E-3</c:v>
                </c:pt>
                <c:pt idx="268">
                  <c:v>-3.7761255432105915E-3</c:v>
                </c:pt>
                <c:pt idx="269">
                  <c:v>-1.7818906972466529E-3</c:v>
                </c:pt>
                <c:pt idx="270">
                  <c:v>-2.4502969098172422E-17</c:v>
                </c:pt>
                <c:pt idx="271">
                  <c:v>1.7818906972466029E-3</c:v>
                </c:pt>
                <c:pt idx="272">
                  <c:v>3.7761255432106344E-3</c:v>
                </c:pt>
                <c:pt idx="273">
                  <c:v>6.201810814788853E-3</c:v>
                </c:pt>
                <c:pt idx="274">
                  <c:v>9.2636597132198222E-3</c:v>
                </c:pt>
                <c:pt idx="275">
                  <c:v>1.31692327291711E-2</c:v>
                </c:pt>
                <c:pt idx="276">
                  <c:v>1.8125235530611017E-2</c:v>
                </c:pt>
                <c:pt idx="277">
                  <c:v>2.4325120943667466E-2</c:v>
                </c:pt>
                <c:pt idx="278">
                  <c:v>3.1968061290527018E-2</c:v>
                </c:pt>
                <c:pt idx="279">
                  <c:v>4.1220481538100776E-2</c:v>
                </c:pt>
                <c:pt idx="280">
                  <c:v>5.226810147774593E-2</c:v>
                </c:pt>
                <c:pt idx="281">
                  <c:v>6.5256676418778428E-2</c:v>
                </c:pt>
                <c:pt idx="282">
                  <c:v>8.0357868501064009E-2</c:v>
                </c:pt>
                <c:pt idx="283">
                  <c:v>9.7696242901540525E-2</c:v>
                </c:pt>
                <c:pt idx="284">
                  <c:v>0.11740469593451859</c:v>
                </c:pt>
                <c:pt idx="285">
                  <c:v>0.1395811110237892</c:v>
                </c:pt>
                <c:pt idx="286">
                  <c:v>0.16436255527367671</c:v>
                </c:pt>
                <c:pt idx="287">
                  <c:v>0.19179583829811528</c:v>
                </c:pt>
                <c:pt idx="288">
                  <c:v>0.22196690705952457</c:v>
                </c:pt>
                <c:pt idx="289">
                  <c:v>0.25491986493995339</c:v>
                </c:pt>
                <c:pt idx="290">
                  <c:v>0.29071712182681864</c:v>
                </c:pt>
                <c:pt idx="291">
                  <c:v>0.32934014563213099</c:v>
                </c:pt>
                <c:pt idx="292">
                  <c:v>0.37082306682241123</c:v>
                </c:pt>
                <c:pt idx="293">
                  <c:v>0.41511275090700417</c:v>
                </c:pt>
                <c:pt idx="294">
                  <c:v>0.46225619485564728</c:v>
                </c:pt>
                <c:pt idx="295">
                  <c:v>0.51212880957737983</c:v>
                </c:pt>
                <c:pt idx="296">
                  <c:v>0.5646658741790106</c:v>
                </c:pt>
                <c:pt idx="297">
                  <c:v>0.61983322929440299</c:v>
                </c:pt>
                <c:pt idx="298">
                  <c:v>0.67754135941259697</c:v>
                </c:pt>
                <c:pt idx="299">
                  <c:v>0.73763783720480214</c:v>
                </c:pt>
                <c:pt idx="300">
                  <c:v>0.8</c:v>
                </c:pt>
                <c:pt idx="301">
                  <c:v>0.78363043097564722</c:v>
                </c:pt>
                <c:pt idx="302">
                  <c:v>0.76477948214136104</c:v>
                </c:pt>
                <c:pt idx="303">
                  <c:v>0.74359567450601693</c:v>
                </c:pt>
                <c:pt idx="304">
                  <c:v>0.72029637896066911</c:v>
                </c:pt>
                <c:pt idx="305">
                  <c:v>0.69505992557019769</c:v>
                </c:pt>
                <c:pt idx="306">
                  <c:v>0.66801793923039554</c:v>
                </c:pt>
                <c:pt idx="307">
                  <c:v>0.63936828059673589</c:v>
                </c:pt>
                <c:pt idx="308">
                  <c:v>0.60944329442486933</c:v>
                </c:pt>
                <c:pt idx="309">
                  <c:v>0.57834543937480065</c:v>
                </c:pt>
                <c:pt idx="310">
                  <c:v>0.54636946823355836</c:v>
                </c:pt>
                <c:pt idx="311">
                  <c:v>0.51369421969956708</c:v>
                </c:pt>
                <c:pt idx="312">
                  <c:v>0.48063651454756806</c:v>
                </c:pt>
                <c:pt idx="313">
                  <c:v>0.44739092420099918</c:v>
                </c:pt>
                <c:pt idx="314">
                  <c:v>0.41422478630470011</c:v>
                </c:pt>
                <c:pt idx="315">
                  <c:v>0.38134268709390506</c:v>
                </c:pt>
                <c:pt idx="316">
                  <c:v>0.34909560510434728</c:v>
                </c:pt>
                <c:pt idx="317">
                  <c:v>0.31762691261320591</c:v>
                </c:pt>
                <c:pt idx="318">
                  <c:v>0.2872254750470129</c:v>
                </c:pt>
                <c:pt idx="319">
                  <c:v>0.25811067643618807</c:v>
                </c:pt>
                <c:pt idx="320">
                  <c:v>0.23057937737881243</c:v>
                </c:pt>
                <c:pt idx="321">
                  <c:v>0.20477796084391195</c:v>
                </c:pt>
                <c:pt idx="322">
                  <c:v>0.18100607010346406</c:v>
                </c:pt>
                <c:pt idx="323">
                  <c:v>0.15940764780543965</c:v>
                </c:pt>
                <c:pt idx="324">
                  <c:v>0.14028354682461586</c:v>
                </c:pt>
                <c:pt idx="325">
                  <c:v>0.12377387389206662</c:v>
                </c:pt>
                <c:pt idx="326">
                  <c:v>0.11009618963530958</c:v>
                </c:pt>
                <c:pt idx="327">
                  <c:v>9.938246230153279E-2</c:v>
                </c:pt>
                <c:pt idx="328">
                  <c:v>9.1758804004125338E-2</c:v>
                </c:pt>
                <c:pt idx="329">
                  <c:v>8.7516781401685714E-2</c:v>
                </c:pt>
                <c:pt idx="330">
                  <c:v>8.6602540378443962E-2</c:v>
                </c:pt>
                <c:pt idx="331">
                  <c:v>8.9298672098932386E-2</c:v>
                </c:pt>
                <c:pt idx="332">
                  <c:v>9.5534929547335959E-2</c:v>
                </c:pt>
                <c:pt idx="333">
                  <c:v>0.10558427311632161</c:v>
                </c:pt>
                <c:pt idx="334">
                  <c:v>0.11935984934852938</c:v>
                </c:pt>
                <c:pt idx="335">
                  <c:v>0.13694310662123782</c:v>
                </c:pt>
                <c:pt idx="336">
                  <c:v>0.15840878235522698</c:v>
                </c:pt>
                <c:pt idx="337">
                  <c:v>0.18373276874910707</c:v>
                </c:pt>
                <c:pt idx="338">
                  <c:v>0.21297413139399105</c:v>
                </c:pt>
                <c:pt idx="339">
                  <c:v>0.24599844238201274</c:v>
                </c:pt>
                <c:pt idx="340">
                  <c:v>0.28284747885655859</c:v>
                </c:pt>
                <c:pt idx="341">
                  <c:v>0.32336735285496643</c:v>
                </c:pt>
                <c:pt idx="342">
                  <c:v>0.36758334354807692</c:v>
                </c:pt>
                <c:pt idx="343">
                  <c:v>0.41532315551474636</c:v>
                </c:pt>
                <c:pt idx="344">
                  <c:v>0.46650030103886619</c:v>
                </c:pt>
                <c:pt idx="345">
                  <c:v>0.52092379811769463</c:v>
                </c:pt>
                <c:pt idx="346">
                  <c:v>0.57858734157837677</c:v>
                </c:pt>
                <c:pt idx="347">
                  <c:v>0.63918676249911444</c:v>
                </c:pt>
                <c:pt idx="348">
                  <c:v>0.70260342160709266</c:v>
                </c:pt>
                <c:pt idx="349">
                  <c:v>0.76861408463952108</c:v>
                </c:pt>
                <c:pt idx="350">
                  <c:v>0.83708659006037689</c:v>
                </c:pt>
                <c:pt idx="351">
                  <c:v>0.90768558500693153</c:v>
                </c:pt>
                <c:pt idx="352">
                  <c:v>0.9802663612472805</c:v>
                </c:pt>
                <c:pt idx="353">
                  <c:v>1.0544810315037407</c:v>
                </c:pt>
                <c:pt idx="354">
                  <c:v>1.1302741340860427</c:v>
                </c:pt>
                <c:pt idx="355">
                  <c:v>1.2071887351475774</c:v>
                </c:pt>
                <c:pt idx="356">
                  <c:v>1.2849622531396796</c:v>
                </c:pt>
                <c:pt idx="357">
                  <c:v>1.3634289038004199</c:v>
                </c:pt>
                <c:pt idx="358">
                  <c:v>1.442320841553959</c:v>
                </c:pt>
                <c:pt idx="359">
                  <c:v>1.5212682681804495</c:v>
                </c:pt>
                <c:pt idx="360">
                  <c:v>1.6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857664"/>
        <c:axId val="285859200"/>
      </c:scatterChart>
      <c:scatterChart>
        <c:scatterStyle val="lineMarker"/>
        <c:varyColors val="0"/>
        <c:ser>
          <c:idx val="0"/>
          <c:order val="0"/>
          <c:tx>
            <c:v>PLRPLT_SPOKES</c:v>
          </c:tx>
          <c:spPr>
            <a:ln w="12700">
              <a:solidFill>
                <a:srgbClr val="868686"/>
              </a:solidFill>
              <a:prstDash val="solid"/>
            </a:ln>
          </c:spPr>
          <c:marker>
            <c:symbol val="none"/>
          </c:marker>
          <c:xVal>
            <c:numRef>
              <c:f>Example9!$O$3:$O$109</c:f>
              <c:numCache>
                <c:formatCode>General</c:formatCode>
                <c:ptCount val="107"/>
                <c:pt idx="0">
                  <c:v>4.90059381963448E-16</c:v>
                </c:pt>
                <c:pt idx="1">
                  <c:v>-4.90059381963448E-16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-0.79999999999999971</c:v>
                </c:pt>
                <c:pt idx="19">
                  <c:v>0.79999999999999971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-1.3856406460551021</c:v>
                </c:pt>
                <c:pt idx="37">
                  <c:v>1.3856406460551021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-1.6</c:v>
                </c:pt>
                <c:pt idx="55">
                  <c:v>1.6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-1.3856406460551018</c:v>
                </c:pt>
                <c:pt idx="73">
                  <c:v>1.3856406460551018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-0.80000000000000071</c:v>
                </c:pt>
                <c:pt idx="91">
                  <c:v>0.80000000000000071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xVal>
          <c:yVal>
            <c:numRef>
              <c:f>Example9!$P$3:$P$109</c:f>
              <c:numCache>
                <c:formatCode>General</c:formatCode>
                <c:ptCount val="107"/>
                <c:pt idx="0">
                  <c:v>1.6</c:v>
                </c:pt>
                <c:pt idx="1">
                  <c:v>-1.6</c:v>
                </c:pt>
                <c:pt idx="3">
                  <c:v>#N/A</c:v>
                </c:pt>
                <c:pt idx="4">
                  <c:v>#N/A</c:v>
                </c:pt>
                <c:pt idx="6">
                  <c:v>#N/A</c:v>
                </c:pt>
                <c:pt idx="7">
                  <c:v>#N/A</c:v>
                </c:pt>
                <c:pt idx="9">
                  <c:v>#N/A</c:v>
                </c:pt>
                <c:pt idx="10">
                  <c:v>#N/A</c:v>
                </c:pt>
                <c:pt idx="12">
                  <c:v>#N/A</c:v>
                </c:pt>
                <c:pt idx="13">
                  <c:v>#N/A</c:v>
                </c:pt>
                <c:pt idx="15">
                  <c:v>#N/A</c:v>
                </c:pt>
                <c:pt idx="16">
                  <c:v>#N/A</c:v>
                </c:pt>
                <c:pt idx="18">
                  <c:v>1.3856406460551021</c:v>
                </c:pt>
                <c:pt idx="19">
                  <c:v>-1.3856406460551021</c:v>
                </c:pt>
                <c:pt idx="21">
                  <c:v>#N/A</c:v>
                </c:pt>
                <c:pt idx="22">
                  <c:v>#N/A</c:v>
                </c:pt>
                <c:pt idx="24">
                  <c:v>#N/A</c:v>
                </c:pt>
                <c:pt idx="25">
                  <c:v>#N/A</c:v>
                </c:pt>
                <c:pt idx="27">
                  <c:v>#N/A</c:v>
                </c:pt>
                <c:pt idx="28">
                  <c:v>#N/A</c:v>
                </c:pt>
                <c:pt idx="30">
                  <c:v>#N/A</c:v>
                </c:pt>
                <c:pt idx="31">
                  <c:v>#N/A</c:v>
                </c:pt>
                <c:pt idx="33">
                  <c:v>#N/A</c:v>
                </c:pt>
                <c:pt idx="34">
                  <c:v>#N/A</c:v>
                </c:pt>
                <c:pt idx="36">
                  <c:v>0.79999999999999993</c:v>
                </c:pt>
                <c:pt idx="37">
                  <c:v>-0.79999999999999993</c:v>
                </c:pt>
                <c:pt idx="39">
                  <c:v>#N/A</c:v>
                </c:pt>
                <c:pt idx="40">
                  <c:v>#N/A</c:v>
                </c:pt>
                <c:pt idx="42">
                  <c:v>#N/A</c:v>
                </c:pt>
                <c:pt idx="43">
                  <c:v>#N/A</c:v>
                </c:pt>
                <c:pt idx="45">
                  <c:v>#N/A</c:v>
                </c:pt>
                <c:pt idx="46">
                  <c:v>#N/A</c:v>
                </c:pt>
                <c:pt idx="48">
                  <c:v>#N/A</c:v>
                </c:pt>
                <c:pt idx="49">
                  <c:v>#N/A</c:v>
                </c:pt>
                <c:pt idx="51">
                  <c:v>#N/A</c:v>
                </c:pt>
                <c:pt idx="52">
                  <c:v>#N/A</c:v>
                </c:pt>
                <c:pt idx="54">
                  <c:v>1.960237527853792E-16</c:v>
                </c:pt>
                <c:pt idx="55">
                  <c:v>-1.960237527853792E-16</c:v>
                </c:pt>
                <c:pt idx="57">
                  <c:v>#N/A</c:v>
                </c:pt>
                <c:pt idx="58">
                  <c:v>#N/A</c:v>
                </c:pt>
                <c:pt idx="60">
                  <c:v>#N/A</c:v>
                </c:pt>
                <c:pt idx="61">
                  <c:v>#N/A</c:v>
                </c:pt>
                <c:pt idx="63">
                  <c:v>#N/A</c:v>
                </c:pt>
                <c:pt idx="64">
                  <c:v>#N/A</c:v>
                </c:pt>
                <c:pt idx="66">
                  <c:v>#N/A</c:v>
                </c:pt>
                <c:pt idx="67">
                  <c:v>#N/A</c:v>
                </c:pt>
                <c:pt idx="69">
                  <c:v>#N/A</c:v>
                </c:pt>
                <c:pt idx="70">
                  <c:v>#N/A</c:v>
                </c:pt>
                <c:pt idx="72">
                  <c:v>-0.80000000000000027</c:v>
                </c:pt>
                <c:pt idx="73">
                  <c:v>0.80000000000000027</c:v>
                </c:pt>
                <c:pt idx="75">
                  <c:v>#N/A</c:v>
                </c:pt>
                <c:pt idx="76">
                  <c:v>#N/A</c:v>
                </c:pt>
                <c:pt idx="78">
                  <c:v>#N/A</c:v>
                </c:pt>
                <c:pt idx="79">
                  <c:v>#N/A</c:v>
                </c:pt>
                <c:pt idx="81">
                  <c:v>#N/A</c:v>
                </c:pt>
                <c:pt idx="82">
                  <c:v>#N/A</c:v>
                </c:pt>
                <c:pt idx="84">
                  <c:v>#N/A</c:v>
                </c:pt>
                <c:pt idx="85">
                  <c:v>#N/A</c:v>
                </c:pt>
                <c:pt idx="87">
                  <c:v>#N/A</c:v>
                </c:pt>
                <c:pt idx="88">
                  <c:v>#N/A</c:v>
                </c:pt>
                <c:pt idx="90">
                  <c:v>-1.3856406460551014</c:v>
                </c:pt>
                <c:pt idx="91">
                  <c:v>1.3856406460551014</c:v>
                </c:pt>
                <c:pt idx="93">
                  <c:v>#N/A</c:v>
                </c:pt>
                <c:pt idx="94">
                  <c:v>#N/A</c:v>
                </c:pt>
                <c:pt idx="96">
                  <c:v>#N/A</c:v>
                </c:pt>
                <c:pt idx="97">
                  <c:v>#N/A</c:v>
                </c:pt>
                <c:pt idx="99">
                  <c:v>#N/A</c:v>
                </c:pt>
                <c:pt idx="100">
                  <c:v>#N/A</c:v>
                </c:pt>
                <c:pt idx="102">
                  <c:v>#N/A</c:v>
                </c:pt>
                <c:pt idx="103">
                  <c:v>#N/A</c:v>
                </c:pt>
                <c:pt idx="105">
                  <c:v>#N/A</c:v>
                </c:pt>
                <c:pt idx="106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857664"/>
        <c:axId val="285859200"/>
      </c:scatterChart>
      <c:valAx>
        <c:axId val="285857664"/>
        <c:scaling>
          <c:orientation val="minMax"/>
          <c:max val="1.6"/>
          <c:min val="-1.6"/>
        </c:scaling>
        <c:delete val="0"/>
        <c:axPos val="b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5859200"/>
        <c:crosses val="autoZero"/>
        <c:crossBetween val="midCat"/>
      </c:valAx>
      <c:valAx>
        <c:axId val="285859200"/>
        <c:scaling>
          <c:orientation val="minMax"/>
          <c:max val="1.6"/>
          <c:min val="-1.6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9525">
            <a:noFill/>
          </a:ln>
        </c:spPr>
        <c:crossAx val="285857664"/>
        <c:crosses val="autoZero"/>
        <c:crossBetween val="midCat"/>
      </c:valAx>
      <c:valAx>
        <c:axId val="28586099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crossAx val="285862528"/>
        <c:crosses val="max"/>
        <c:crossBetween val="between"/>
      </c:valAx>
      <c:catAx>
        <c:axId val="2858625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285860992"/>
        <c:crosses val="max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177800</xdr:colOff>
      <xdr:row>24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177800</xdr:colOff>
      <xdr:row>24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09"/>
  <sheetViews>
    <sheetView workbookViewId="0"/>
  </sheetViews>
  <sheetFormatPr defaultRowHeight="15" x14ac:dyDescent="0.25"/>
  <sheetData>
    <row r="1" spans="1:23" x14ac:dyDescent="0.25">
      <c r="B1" t="s">
        <v>37</v>
      </c>
    </row>
    <row r="2" spans="1:23" x14ac:dyDescent="0.25">
      <c r="A2" s="1">
        <v>0</v>
      </c>
      <c r="B2" s="2">
        <v>0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Example1!$B$1</f>
        <v>Default Chart</v>
      </c>
    </row>
    <row r="3" spans="1:23" x14ac:dyDescent="0.25">
      <c r="A3" s="1">
        <v>20</v>
      </c>
      <c r="B3" s="2">
        <v>2</v>
      </c>
      <c r="D3" s="4" t="s">
        <v>6</v>
      </c>
      <c r="E3" s="5">
        <f>360/E2</f>
        <v>12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70</v>
      </c>
      <c r="O3" s="15">
        <f>COS(RADIANS(M3))*N3</f>
        <v>2.144009796090085E-14</v>
      </c>
      <c r="P3" s="17">
        <f>SIN(RADIANS(M3))*N3</f>
        <v>70</v>
      </c>
      <c r="Q3" s="31">
        <f t="shared" ref="Q3:Q40" si="0">A2</f>
        <v>0</v>
      </c>
      <c r="R3" s="32">
        <f t="shared" ref="R3:R40" si="1">B2</f>
        <v>0</v>
      </c>
      <c r="S3" s="32">
        <f>IF(E10,DEGREES(Q3),Q3)</f>
        <v>0</v>
      </c>
      <c r="T3" s="32">
        <f>IF(E8,90-S3-E9,S3+90+E9)</f>
        <v>90</v>
      </c>
      <c r="U3" s="32">
        <f>IF(E11,ABS(E6)-R3,ABS(E5)+R3)</f>
        <v>0</v>
      </c>
      <c r="V3" s="32">
        <f t="shared" ref="V3:V40" si="2">COS(RADIANS(T3))*U3</f>
        <v>0</v>
      </c>
      <c r="W3" s="33">
        <f t="shared" ref="W3:W40" si="3">SIN(RADIANS(T3))*U3</f>
        <v>0</v>
      </c>
    </row>
    <row r="4" spans="1:23" x14ac:dyDescent="0.25">
      <c r="A4" s="1">
        <v>40</v>
      </c>
      <c r="B4" s="2">
        <v>4</v>
      </c>
      <c r="D4" s="4" t="s">
        <v>7</v>
      </c>
      <c r="E4" s="5">
        <f>10/E3</f>
        <v>0.83333333333333337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/>
      </c>
      <c r="J4" s="12">
        <f>E20</f>
        <v>70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-70</v>
      </c>
      <c r="O4" s="15">
        <f>COS(RADIANS(M4))*N4</f>
        <v>-2.144009796090085E-14</v>
      </c>
      <c r="P4" s="17">
        <f>SIN(RADIANS(M4))*N4</f>
        <v>-70</v>
      </c>
      <c r="Q4" s="31">
        <f t="shared" si="0"/>
        <v>20</v>
      </c>
      <c r="R4" s="32">
        <f t="shared" si="1"/>
        <v>2</v>
      </c>
      <c r="S4" s="32">
        <f>IF(E10,DEGREES(Q4),Q4)</f>
        <v>20</v>
      </c>
      <c r="T4" s="32">
        <f>IF(E8,90-S4-E9,S4+90+E9)</f>
        <v>110</v>
      </c>
      <c r="U4" s="32">
        <f>IF(E11,ABS(E6)-R4,ABS(E5)+R4)</f>
        <v>2</v>
      </c>
      <c r="V4" s="32">
        <f t="shared" si="2"/>
        <v>-0.68404028665133743</v>
      </c>
      <c r="W4" s="33">
        <f t="shared" si="3"/>
        <v>1.8793852415718169</v>
      </c>
    </row>
    <row r="5" spans="1:23" x14ac:dyDescent="0.25">
      <c r="A5" s="1">
        <v>60</v>
      </c>
      <c r="B5" s="2">
        <v>6</v>
      </c>
      <c r="D5" s="4" t="s">
        <v>8</v>
      </c>
      <c r="E5" s="5">
        <v>0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40</v>
      </c>
      <c r="R5" s="32">
        <f t="shared" si="1"/>
        <v>4</v>
      </c>
      <c r="S5" s="32">
        <f>IF(E10,DEGREES(Q5),Q5)</f>
        <v>40</v>
      </c>
      <c r="T5" s="32">
        <f>IF(E8,90-S5-E9,S5+90+E9)</f>
        <v>130</v>
      </c>
      <c r="U5" s="32">
        <f>IF(E11,ABS(E6)-R5,ABS(E5)+R5)</f>
        <v>4</v>
      </c>
      <c r="V5" s="32">
        <f t="shared" si="2"/>
        <v>-2.5711504387461575</v>
      </c>
      <c r="W5" s="33">
        <f t="shared" si="3"/>
        <v>3.0641777724759121</v>
      </c>
    </row>
    <row r="6" spans="1:23" x14ac:dyDescent="0.25">
      <c r="A6" s="1">
        <v>80</v>
      </c>
      <c r="B6" s="2">
        <v>8</v>
      </c>
      <c r="D6" s="4" t="s">
        <v>9</v>
      </c>
      <c r="E6" s="5">
        <v>70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70</v>
      </c>
      <c r="O6" s="15" t="e">
        <f>COS(RADIANS(M6))*N6</f>
        <v>#N/A</v>
      </c>
      <c r="P6" s="17" t="e">
        <f>SIN(RADIANS(M6))*N6</f>
        <v>#N/A</v>
      </c>
      <c r="Q6" s="31">
        <f t="shared" si="0"/>
        <v>60</v>
      </c>
      <c r="R6" s="32">
        <f t="shared" si="1"/>
        <v>6</v>
      </c>
      <c r="S6" s="32">
        <f>IF(E10,DEGREES(Q6),Q6)</f>
        <v>60</v>
      </c>
      <c r="T6" s="32">
        <f>IF(E8,90-S6-E9,S6+90+E9)</f>
        <v>150</v>
      </c>
      <c r="U6" s="32">
        <f>IF(E11,ABS(E6)-R6,ABS(E5)+R6)</f>
        <v>6</v>
      </c>
      <c r="V6" s="32">
        <f t="shared" si="2"/>
        <v>-5.196152422706632</v>
      </c>
      <c r="W6" s="33">
        <f t="shared" si="3"/>
        <v>2.9999999999999996</v>
      </c>
    </row>
    <row r="7" spans="1:23" x14ac:dyDescent="0.25">
      <c r="A7" s="1">
        <v>100</v>
      </c>
      <c r="B7" s="2">
        <v>10</v>
      </c>
      <c r="D7" s="4" t="s">
        <v>10</v>
      </c>
      <c r="E7" s="5">
        <f>E6-E5</f>
        <v>70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-70</v>
      </c>
      <c r="O7" s="15" t="e">
        <f>COS(RADIANS(M7))*N7</f>
        <v>#N/A</v>
      </c>
      <c r="P7" s="17" t="e">
        <f>SIN(RADIANS(M7))*N7</f>
        <v>#N/A</v>
      </c>
      <c r="Q7" s="31">
        <f t="shared" si="0"/>
        <v>80</v>
      </c>
      <c r="R7" s="32">
        <f t="shared" si="1"/>
        <v>8</v>
      </c>
      <c r="S7" s="32">
        <f>IF(E10,DEGREES(Q7),Q7)</f>
        <v>80</v>
      </c>
      <c r="T7" s="32">
        <f>IF(E8,90-S7-E9,S7+90+E9)</f>
        <v>170</v>
      </c>
      <c r="U7" s="32">
        <f>IF(E11,ABS(E6)-R7,ABS(E5)+R7)</f>
        <v>8</v>
      </c>
      <c r="V7" s="32">
        <f t="shared" si="2"/>
        <v>-7.8784620240976642</v>
      </c>
      <c r="W7" s="33">
        <f t="shared" si="3"/>
        <v>1.3891854213354422</v>
      </c>
    </row>
    <row r="8" spans="1:23" x14ac:dyDescent="0.25">
      <c r="A8" s="1">
        <v>120</v>
      </c>
      <c r="B8" s="2">
        <v>12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100</v>
      </c>
      <c r="R8" s="32">
        <f t="shared" si="1"/>
        <v>10</v>
      </c>
      <c r="S8" s="32">
        <f>IF(E10,DEGREES(Q8),Q8)</f>
        <v>100</v>
      </c>
      <c r="T8" s="32">
        <f>IF(E8,90-S8-E9,S8+90+E9)</f>
        <v>190</v>
      </c>
      <c r="U8" s="32">
        <f>IF(E11,ABS(E6)-R8,ABS(E5)+R8)</f>
        <v>10</v>
      </c>
      <c r="V8" s="32">
        <f t="shared" si="2"/>
        <v>-9.8480775301220795</v>
      </c>
      <c r="W8" s="33">
        <f t="shared" si="3"/>
        <v>-1.7364817766693048</v>
      </c>
    </row>
    <row r="9" spans="1:23" x14ac:dyDescent="0.25">
      <c r="A9" s="1">
        <v>140</v>
      </c>
      <c r="B9" s="2">
        <v>13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>
        <f>IF(G9=360,0,IF(MOD(G9,E2)=0,G9,""))</f>
        <v>330</v>
      </c>
      <c r="I9" s="13">
        <f>IF(E13,H9,CHAR(160))</f>
        <v>330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70</v>
      </c>
      <c r="O9" s="15" t="e">
        <f>COS(RADIANS(M9))*N9</f>
        <v>#N/A</v>
      </c>
      <c r="P9" s="17" t="e">
        <f>SIN(RADIANS(M9))*N9</f>
        <v>#N/A</v>
      </c>
      <c r="Q9" s="31">
        <f t="shared" si="0"/>
        <v>120</v>
      </c>
      <c r="R9" s="32">
        <f t="shared" si="1"/>
        <v>12</v>
      </c>
      <c r="S9" s="32">
        <f>IF(E10,DEGREES(Q9),Q9)</f>
        <v>120</v>
      </c>
      <c r="T9" s="32">
        <f>IF(E8,90-S9-E9,S9+90+E9)</f>
        <v>210</v>
      </c>
      <c r="U9" s="32">
        <f>IF(E11,ABS(E6)-R9,ABS(E5)+R9)</f>
        <v>12</v>
      </c>
      <c r="V9" s="32">
        <f t="shared" si="2"/>
        <v>-10.392304845413264</v>
      </c>
      <c r="W9" s="33">
        <f t="shared" si="3"/>
        <v>-6.0000000000000018</v>
      </c>
    </row>
    <row r="10" spans="1:23" x14ac:dyDescent="0.25">
      <c r="A10" s="1">
        <v>160</v>
      </c>
      <c r="B10" s="2">
        <v>14</v>
      </c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-70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140</v>
      </c>
      <c r="R10" s="32">
        <f t="shared" si="1"/>
        <v>13</v>
      </c>
      <c r="S10" s="32">
        <f>IF(E10,DEGREES(Q10),Q10)</f>
        <v>140</v>
      </c>
      <c r="T10" s="32">
        <f>IF(E8,90-S10-E9,S10+90+E9)</f>
        <v>230</v>
      </c>
      <c r="U10" s="32">
        <f>IF(E11,ABS(E6)-R10,ABS(E5)+R10)</f>
        <v>13</v>
      </c>
      <c r="V10" s="32">
        <f t="shared" si="2"/>
        <v>-8.3562389259250125</v>
      </c>
      <c r="W10" s="33">
        <f t="shared" si="3"/>
        <v>-9.9585777605467136</v>
      </c>
    </row>
    <row r="11" spans="1:23" x14ac:dyDescent="0.25">
      <c r="A11" s="1">
        <v>180</v>
      </c>
      <c r="B11" s="2">
        <v>16</v>
      </c>
      <c r="D11" s="4" t="s">
        <v>13</v>
      </c>
      <c r="E11" s="5" t="b">
        <v>0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160</v>
      </c>
      <c r="R11" s="32">
        <f t="shared" si="1"/>
        <v>14</v>
      </c>
      <c r="S11" s="32">
        <f>IF(E10,DEGREES(Q11),Q11)</f>
        <v>160</v>
      </c>
      <c r="T11" s="32">
        <f>IF(E8,90-S11-E9,S11+90+E9)</f>
        <v>250</v>
      </c>
      <c r="U11" s="32">
        <f>IF(E11,ABS(E6)-R11,ABS(E5)+R11)</f>
        <v>14</v>
      </c>
      <c r="V11" s="32">
        <f t="shared" si="2"/>
        <v>-4.7882820065593599</v>
      </c>
      <c r="W11" s="33">
        <f t="shared" si="3"/>
        <v>-13.155696691002717</v>
      </c>
    </row>
    <row r="12" spans="1:23" x14ac:dyDescent="0.25">
      <c r="A12" s="1">
        <v>200</v>
      </c>
      <c r="B12" s="2">
        <v>18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70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180</v>
      </c>
      <c r="R12" s="32">
        <f t="shared" si="1"/>
        <v>16</v>
      </c>
      <c r="S12" s="32">
        <f>IF(E10,DEGREES(Q12),Q12)</f>
        <v>180</v>
      </c>
      <c r="T12" s="32">
        <f>IF(E8,90-S12-E9,S12+90+E9)</f>
        <v>270</v>
      </c>
      <c r="U12" s="32">
        <f>IF(E11,ABS(E6)-R12,ABS(E5)+R12)</f>
        <v>16</v>
      </c>
      <c r="V12" s="32">
        <f t="shared" si="2"/>
        <v>-2.940356291780688E-15</v>
      </c>
      <c r="W12" s="33">
        <f t="shared" si="3"/>
        <v>-16</v>
      </c>
    </row>
    <row r="13" spans="1:23" x14ac:dyDescent="0.25">
      <c r="A13" s="1">
        <v>220</v>
      </c>
      <c r="B13" s="2">
        <v>20</v>
      </c>
      <c r="D13" s="4" t="s">
        <v>15</v>
      </c>
      <c r="E13" s="5" t="b">
        <v>1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-70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200</v>
      </c>
      <c r="R13" s="32">
        <f t="shared" si="1"/>
        <v>18</v>
      </c>
      <c r="S13" s="32">
        <f>IF(E10,DEGREES(Q13),Q13)</f>
        <v>200</v>
      </c>
      <c r="T13" s="32">
        <f>IF(E8,90-S13-E9,S13+90+E9)</f>
        <v>290</v>
      </c>
      <c r="U13" s="32">
        <f>IF(E11,ABS(E6)-R13,ABS(E5)+R13)</f>
        <v>18</v>
      </c>
      <c r="V13" s="32">
        <f t="shared" si="2"/>
        <v>6.1563625798620416</v>
      </c>
      <c r="W13" s="33">
        <f t="shared" si="3"/>
        <v>-16.914467174146349</v>
      </c>
    </row>
    <row r="14" spans="1:23" x14ac:dyDescent="0.25">
      <c r="A14" s="1">
        <v>240</v>
      </c>
      <c r="B14" s="2">
        <v>22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220</v>
      </c>
      <c r="R14" s="32">
        <f t="shared" si="1"/>
        <v>20</v>
      </c>
      <c r="S14" s="32">
        <f>IF(E10,DEGREES(Q14),Q14)</f>
        <v>220</v>
      </c>
      <c r="T14" s="32">
        <f>IF(E8,90-S14-E9,S14+90+E9)</f>
        <v>310</v>
      </c>
      <c r="U14" s="32">
        <f>IF(E11,ABS(E6)-R14,ABS(E5)+R14)</f>
        <v>20</v>
      </c>
      <c r="V14" s="32">
        <f t="shared" si="2"/>
        <v>12.855752193730785</v>
      </c>
      <c r="W14" s="33">
        <f t="shared" si="3"/>
        <v>-15.320888862379562</v>
      </c>
    </row>
    <row r="15" spans="1:23" x14ac:dyDescent="0.25">
      <c r="A15" s="1">
        <v>260</v>
      </c>
      <c r="B15" s="2">
        <v>24</v>
      </c>
      <c r="D15" s="4" t="s">
        <v>17</v>
      </c>
      <c r="E15" s="5" t="b">
        <v>1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>
        <f>IF(E13,H15,CHAR(160))</f>
        <v>300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70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240</v>
      </c>
      <c r="R15" s="32">
        <f t="shared" si="1"/>
        <v>22</v>
      </c>
      <c r="S15" s="32">
        <f>IF(E10,DEGREES(Q15),Q15)</f>
        <v>240</v>
      </c>
      <c r="T15" s="32">
        <f>IF(E8,90-S15-E9,S15+90+E9)</f>
        <v>330</v>
      </c>
      <c r="U15" s="32">
        <f>IF(E11,ABS(E6)-R15,ABS(E5)+R15)</f>
        <v>22</v>
      </c>
      <c r="V15" s="32">
        <f t="shared" si="2"/>
        <v>19.052558883257646</v>
      </c>
      <c r="W15" s="33">
        <f t="shared" si="3"/>
        <v>-11.000000000000011</v>
      </c>
    </row>
    <row r="16" spans="1:23" x14ac:dyDescent="0.25">
      <c r="A16" s="1">
        <v>280</v>
      </c>
      <c r="B16" s="2">
        <v>26</v>
      </c>
      <c r="D16" s="4" t="s">
        <v>18</v>
      </c>
      <c r="E16" s="5" t="b">
        <v>0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-70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260</v>
      </c>
      <c r="R16" s="32">
        <f t="shared" si="1"/>
        <v>24</v>
      </c>
      <c r="S16" s="32">
        <f>IF(E10,DEGREES(Q16),Q16)</f>
        <v>260</v>
      </c>
      <c r="T16" s="32">
        <f>IF(E8,90-S16-E9,S16+90+E9)</f>
        <v>350</v>
      </c>
      <c r="U16" s="32">
        <f>IF(E11,ABS(E6)-R16,ABS(E5)+R16)</f>
        <v>24</v>
      </c>
      <c r="V16" s="32">
        <f t="shared" si="2"/>
        <v>23.635386072292992</v>
      </c>
      <c r="W16" s="33">
        <f t="shared" si="3"/>
        <v>-4.1675562640063291</v>
      </c>
    </row>
    <row r="17" spans="1:23" x14ac:dyDescent="0.25">
      <c r="A17" s="1">
        <v>300</v>
      </c>
      <c r="B17" s="2">
        <v>28</v>
      </c>
      <c r="D17" s="4" t="s">
        <v>19</v>
      </c>
      <c r="E17" s="5" t="b">
        <v>0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280</v>
      </c>
      <c r="R17" s="32">
        <f t="shared" si="1"/>
        <v>26</v>
      </c>
      <c r="S17" s="32">
        <f>IF(E10,DEGREES(Q17),Q17)</f>
        <v>280</v>
      </c>
      <c r="T17" s="32">
        <f>IF(E8,90-S17-E9,S17+90+E9)</f>
        <v>370</v>
      </c>
      <c r="U17" s="32">
        <f>IF(E11,ABS(E6)-R17,ABS(E5)+R17)</f>
        <v>26</v>
      </c>
      <c r="V17" s="32">
        <f t="shared" si="2"/>
        <v>25.605001578317413</v>
      </c>
      <c r="W17" s="33">
        <f t="shared" si="3"/>
        <v>4.5148526193401777</v>
      </c>
    </row>
    <row r="18" spans="1:23" x14ac:dyDescent="0.25">
      <c r="A18" s="1">
        <v>320</v>
      </c>
      <c r="B18" s="2">
        <v>30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70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300</v>
      </c>
      <c r="R18" s="32">
        <f t="shared" si="1"/>
        <v>28</v>
      </c>
      <c r="S18" s="32">
        <f>IF(E10,DEGREES(Q18),Q18)</f>
        <v>300</v>
      </c>
      <c r="T18" s="32">
        <f>IF(E8,90-S18-E9,S18+90+E9)</f>
        <v>390</v>
      </c>
      <c r="U18" s="32">
        <f>IF(E11,ABS(E6)-R18,ABS(E5)+R18)</f>
        <v>28</v>
      </c>
      <c r="V18" s="32">
        <f t="shared" si="2"/>
        <v>24.248711305964282</v>
      </c>
      <c r="W18" s="33">
        <f t="shared" si="3"/>
        <v>14</v>
      </c>
    </row>
    <row r="19" spans="1:23" x14ac:dyDescent="0.25">
      <c r="A19" s="1">
        <v>340</v>
      </c>
      <c r="B19" s="2">
        <v>32</v>
      </c>
      <c r="D19" s="4" t="s">
        <v>21</v>
      </c>
      <c r="E19" s="5">
        <v>0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-70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320</v>
      </c>
      <c r="R19" s="32">
        <f t="shared" si="1"/>
        <v>30</v>
      </c>
      <c r="S19" s="32">
        <f>IF(E10,DEGREES(Q19),Q19)</f>
        <v>320</v>
      </c>
      <c r="T19" s="32">
        <f>IF(E8,90-S19-E9,S19+90+E9)</f>
        <v>410</v>
      </c>
      <c r="U19" s="32">
        <f>IF(E11,ABS(E6)-R19,ABS(E5)+R19)</f>
        <v>30</v>
      </c>
      <c r="V19" s="32">
        <f t="shared" si="2"/>
        <v>19.283628290596187</v>
      </c>
      <c r="W19" s="33">
        <f t="shared" si="3"/>
        <v>22.981333293569335</v>
      </c>
    </row>
    <row r="20" spans="1:23" x14ac:dyDescent="0.25">
      <c r="A20" s="1">
        <v>360</v>
      </c>
      <c r="B20" s="2">
        <v>34</v>
      </c>
      <c r="D20" s="4" t="s">
        <v>22</v>
      </c>
      <c r="E20" s="5">
        <v>70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340</v>
      </c>
      <c r="R20" s="32">
        <f t="shared" si="1"/>
        <v>32</v>
      </c>
      <c r="S20" s="32">
        <f>IF(E10,DEGREES(Q20),Q20)</f>
        <v>340</v>
      </c>
      <c r="T20" s="32">
        <f>IF(E8,90-S20-E9,S20+90+E9)</f>
        <v>430</v>
      </c>
      <c r="U20" s="32">
        <f>IF(E11,ABS(E6)-R20,ABS(E5)+R20)</f>
        <v>32</v>
      </c>
      <c r="V20" s="32">
        <f t="shared" si="2"/>
        <v>10.944644586421397</v>
      </c>
      <c r="W20" s="33">
        <f t="shared" si="3"/>
        <v>30.07016386514907</v>
      </c>
    </row>
    <row r="21" spans="1:23" x14ac:dyDescent="0.25">
      <c r="A21" s="1">
        <v>0</v>
      </c>
      <c r="B21" s="2">
        <v>34</v>
      </c>
      <c r="D21" s="4" t="s">
        <v>23</v>
      </c>
      <c r="E21" s="27" t="s">
        <v>25</v>
      </c>
      <c r="F21" s="11">
        <f>IF(E8,(ROW()-ROW(F3))*5,((ROW(F75)-ROW())*5))</f>
        <v>270</v>
      </c>
      <c r="G21" s="12">
        <f>IF(F21-E9&gt;=0,F21-E9,360-E9+F21)</f>
        <v>270</v>
      </c>
      <c r="H21" s="13">
        <f>IF(G21=360,0,IF(MOD(G21,E2)=0,G21,""))</f>
        <v>270</v>
      </c>
      <c r="I21" s="13">
        <f>IF(E13,H21,CHAR(160))</f>
        <v>270</v>
      </c>
      <c r="J21" s="12" t="e">
        <f>NA()</f>
        <v>#N/A</v>
      </c>
      <c r="K21" s="14">
        <v>30</v>
      </c>
      <c r="L21" s="15">
        <f>MATCH(K21,H3:H74,0)</f>
        <v>67</v>
      </c>
      <c r="M21" s="16">
        <f>IF(E8,90-INDEX(F3:F74,L21,1),INDEX(F3:F74,L21,1)+90)</f>
        <v>120</v>
      </c>
      <c r="N21" s="15">
        <f>IF(E12,+(E7),NA())</f>
        <v>70</v>
      </c>
      <c r="O21" s="15">
        <f>COS(RADIANS(M21))*N21</f>
        <v>-34.999999999999986</v>
      </c>
      <c r="P21" s="17">
        <f>SIN(RADIANS(M21))*N21</f>
        <v>60.621778264910709</v>
      </c>
      <c r="Q21" s="31">
        <f t="shared" si="0"/>
        <v>360</v>
      </c>
      <c r="R21" s="32">
        <f t="shared" si="1"/>
        <v>34</v>
      </c>
      <c r="S21" s="32">
        <f>IF(E10,DEGREES(Q21),Q21)</f>
        <v>360</v>
      </c>
      <c r="T21" s="32">
        <f>IF(E8,90-S21-E9,S21+90+E9)</f>
        <v>450</v>
      </c>
      <c r="U21" s="32">
        <f>IF(E11,ABS(E6)-R21,ABS(E5)+R21)</f>
        <v>34</v>
      </c>
      <c r="V21" s="32">
        <f t="shared" si="2"/>
        <v>1.041376186672327E-14</v>
      </c>
      <c r="W21" s="33">
        <f t="shared" si="3"/>
        <v>34</v>
      </c>
    </row>
    <row r="22" spans="1:23" x14ac:dyDescent="0.25">
      <c r="A22" s="1">
        <v>20</v>
      </c>
      <c r="B22" s="2">
        <v>36</v>
      </c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67</v>
      </c>
      <c r="M22" s="16">
        <f>IF(E8,90-INDEX(F3:F74,L22,1),INDEX(F3:F74,L22,1)+90)</f>
        <v>120</v>
      </c>
      <c r="N22" s="15">
        <f>IF(E12,-(E7),NA())</f>
        <v>-70</v>
      </c>
      <c r="O22" s="15">
        <f>COS(RADIANS(M22))*N22</f>
        <v>34.999999999999986</v>
      </c>
      <c r="P22" s="17">
        <f>SIN(RADIANS(M22))*N22</f>
        <v>-60.621778264910709</v>
      </c>
      <c r="Q22" s="31">
        <f t="shared" si="0"/>
        <v>0</v>
      </c>
      <c r="R22" s="32">
        <f t="shared" si="1"/>
        <v>34</v>
      </c>
      <c r="S22" s="32">
        <f>IF(E10,DEGREES(Q22),Q22)</f>
        <v>0</v>
      </c>
      <c r="T22" s="32">
        <f>IF(E8,90-S22-E9,S22+90+E9)</f>
        <v>90</v>
      </c>
      <c r="U22" s="32">
        <f>IF(E11,ABS(E6)-R22,ABS(E5)+R22)</f>
        <v>34</v>
      </c>
      <c r="V22" s="32">
        <f t="shared" si="2"/>
        <v>2.082752373344654E-15</v>
      </c>
      <c r="W22" s="33">
        <f t="shared" si="3"/>
        <v>34</v>
      </c>
    </row>
    <row r="23" spans="1:23" x14ac:dyDescent="0.25">
      <c r="A23" s="1">
        <v>40</v>
      </c>
      <c r="B23" s="2">
        <v>38</v>
      </c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36</v>
      </c>
      <c r="S23" s="32">
        <f>IF(E10,DEGREES(Q23),Q23)</f>
        <v>20</v>
      </c>
      <c r="T23" s="32">
        <f>IF(E8,90-S23-E9,S23+90+E9)</f>
        <v>110</v>
      </c>
      <c r="U23" s="32">
        <f>IF(E11,ABS(E6)-R23,ABS(E5)+R23)</f>
        <v>36</v>
      </c>
      <c r="V23" s="32">
        <f t="shared" si="2"/>
        <v>-12.312725159724074</v>
      </c>
      <c r="W23" s="33">
        <f t="shared" si="3"/>
        <v>33.828934348292705</v>
      </c>
    </row>
    <row r="24" spans="1:23" x14ac:dyDescent="0.25">
      <c r="A24" s="1">
        <v>60</v>
      </c>
      <c r="B24" s="2">
        <v>40</v>
      </c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70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40</v>
      </c>
      <c r="R24" s="32">
        <f t="shared" si="1"/>
        <v>38</v>
      </c>
      <c r="S24" s="32">
        <f>IF(E10,DEGREES(Q24),Q24)</f>
        <v>40</v>
      </c>
      <c r="T24" s="32">
        <f>IF(E8,90-S24-E9,S24+90+E9)</f>
        <v>130</v>
      </c>
      <c r="U24" s="32">
        <f>IF(E11,ABS(E6)-R24,ABS(E5)+R24)</f>
        <v>38</v>
      </c>
      <c r="V24" s="32">
        <f t="shared" si="2"/>
        <v>-24.425929168088494</v>
      </c>
      <c r="W24" s="33">
        <f t="shared" si="3"/>
        <v>29.109688838521166</v>
      </c>
    </row>
    <row r="25" spans="1:23" x14ac:dyDescent="0.25">
      <c r="A25" s="1">
        <v>80</v>
      </c>
      <c r="B25" s="2">
        <v>42</v>
      </c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-70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60</v>
      </c>
      <c r="R25" s="32">
        <f t="shared" si="1"/>
        <v>40</v>
      </c>
      <c r="S25" s="32">
        <f>IF(E10,DEGREES(Q25),Q25)</f>
        <v>60</v>
      </c>
      <c r="T25" s="32">
        <f>IF(E8,90-S25-E9,S25+90+E9)</f>
        <v>150</v>
      </c>
      <c r="U25" s="32">
        <f>IF(E11,ABS(E6)-R25,ABS(E5)+R25)</f>
        <v>40</v>
      </c>
      <c r="V25" s="32">
        <f t="shared" si="2"/>
        <v>-34.641016151377549</v>
      </c>
      <c r="W25" s="33">
        <f t="shared" si="3"/>
        <v>19.999999999999996</v>
      </c>
    </row>
    <row r="26" spans="1:23" x14ac:dyDescent="0.25">
      <c r="A26" s="1">
        <v>100</v>
      </c>
      <c r="B26" s="2">
        <v>44</v>
      </c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80</v>
      </c>
      <c r="R26" s="32">
        <f t="shared" si="1"/>
        <v>42</v>
      </c>
      <c r="S26" s="32">
        <f>IF(E10,DEGREES(Q26),Q26)</f>
        <v>80</v>
      </c>
      <c r="T26" s="32">
        <f>IF(E8,90-S26-E9,S26+90+E9)</f>
        <v>170</v>
      </c>
      <c r="U26" s="32">
        <f>IF(E11,ABS(E6)-R26,ABS(E5)+R26)</f>
        <v>42</v>
      </c>
      <c r="V26" s="32">
        <f t="shared" si="2"/>
        <v>-41.361925626512736</v>
      </c>
      <c r="W26" s="33">
        <f t="shared" si="3"/>
        <v>7.2932234620110714</v>
      </c>
    </row>
    <row r="27" spans="1:23" x14ac:dyDescent="0.25">
      <c r="A27" s="1">
        <v>120</v>
      </c>
      <c r="B27" s="2">
        <v>46</v>
      </c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>
        <f>IF(E13,H27,CHAR(160))</f>
        <v>240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70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100</v>
      </c>
      <c r="R27" s="32">
        <f t="shared" si="1"/>
        <v>44</v>
      </c>
      <c r="S27" s="32">
        <f>IF(E10,DEGREES(Q27),Q27)</f>
        <v>100</v>
      </c>
      <c r="T27" s="32">
        <f>IF(E8,90-S27-E9,S27+90+E9)</f>
        <v>190</v>
      </c>
      <c r="U27" s="32">
        <f>IF(E11,ABS(E6)-R27,ABS(E5)+R27)</f>
        <v>44</v>
      </c>
      <c r="V27" s="32">
        <f t="shared" si="2"/>
        <v>-43.331541132537154</v>
      </c>
      <c r="W27" s="33">
        <f t="shared" si="3"/>
        <v>-7.6405198173449405</v>
      </c>
    </row>
    <row r="28" spans="1:23" x14ac:dyDescent="0.25">
      <c r="A28" s="1">
        <v>140</v>
      </c>
      <c r="B28" s="2">
        <v>48</v>
      </c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-70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120</v>
      </c>
      <c r="R28" s="32">
        <f t="shared" si="1"/>
        <v>46</v>
      </c>
      <c r="S28" s="32">
        <f>IF(E10,DEGREES(Q28),Q28)</f>
        <v>120</v>
      </c>
      <c r="T28" s="32">
        <f>IF(E8,90-S28-E9,S28+90+E9)</f>
        <v>210</v>
      </c>
      <c r="U28" s="32">
        <f>IF(E11,ABS(E6)-R28,ABS(E5)+R28)</f>
        <v>46</v>
      </c>
      <c r="V28" s="32">
        <f t="shared" si="2"/>
        <v>-39.837168574084174</v>
      </c>
      <c r="W28" s="33">
        <f t="shared" si="3"/>
        <v>-23.000000000000004</v>
      </c>
    </row>
    <row r="29" spans="1:23" x14ac:dyDescent="0.25">
      <c r="A29" s="1">
        <v>160</v>
      </c>
      <c r="B29" s="2">
        <v>50</v>
      </c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140</v>
      </c>
      <c r="R29" s="32">
        <f t="shared" si="1"/>
        <v>48</v>
      </c>
      <c r="S29" s="32">
        <f>IF(E10,DEGREES(Q29),Q29)</f>
        <v>140</v>
      </c>
      <c r="T29" s="32">
        <f>IF(E8,90-S29-E9,S29+90+E9)</f>
        <v>230</v>
      </c>
      <c r="U29" s="32">
        <f>IF(E11,ABS(E6)-R29,ABS(E5)+R29)</f>
        <v>48</v>
      </c>
      <c r="V29" s="32">
        <f t="shared" si="2"/>
        <v>-30.853805264953895</v>
      </c>
      <c r="W29" s="33">
        <f t="shared" si="3"/>
        <v>-36.770133269710939</v>
      </c>
    </row>
    <row r="30" spans="1:23" x14ac:dyDescent="0.25">
      <c r="A30" s="1">
        <v>180</v>
      </c>
      <c r="B30" s="2">
        <v>52</v>
      </c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70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160</v>
      </c>
      <c r="R30" s="32">
        <f t="shared" si="1"/>
        <v>50</v>
      </c>
      <c r="S30" s="32">
        <f>IF(E10,DEGREES(Q30),Q30)</f>
        <v>160</v>
      </c>
      <c r="T30" s="32">
        <f>IF(E8,90-S30-E9,S30+90+E9)</f>
        <v>250</v>
      </c>
      <c r="U30" s="32">
        <f>IF(E11,ABS(E6)-R30,ABS(E5)+R30)</f>
        <v>50</v>
      </c>
      <c r="V30" s="32">
        <f t="shared" si="2"/>
        <v>-17.101007166283427</v>
      </c>
      <c r="W30" s="33">
        <f t="shared" si="3"/>
        <v>-46.984631039295422</v>
      </c>
    </row>
    <row r="31" spans="1:23" x14ac:dyDescent="0.25">
      <c r="A31" s="1">
        <v>200</v>
      </c>
      <c r="B31" s="2">
        <v>54</v>
      </c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-70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180</v>
      </c>
      <c r="R31" s="32">
        <f t="shared" si="1"/>
        <v>52</v>
      </c>
      <c r="S31" s="32">
        <f>IF(E10,DEGREES(Q31),Q31)</f>
        <v>180</v>
      </c>
      <c r="T31" s="32">
        <f>IF(E8,90-S31-E9,S31+90+E9)</f>
        <v>270</v>
      </c>
      <c r="U31" s="32">
        <f>IF(E11,ABS(E6)-R31,ABS(E5)+R31)</f>
        <v>52</v>
      </c>
      <c r="V31" s="32">
        <f t="shared" si="2"/>
        <v>-9.5561579482872361E-15</v>
      </c>
      <c r="W31" s="33">
        <f t="shared" si="3"/>
        <v>-52</v>
      </c>
    </row>
    <row r="32" spans="1:23" x14ac:dyDescent="0.25">
      <c r="A32" s="1">
        <v>220</v>
      </c>
      <c r="B32" s="2">
        <v>56</v>
      </c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200</v>
      </c>
      <c r="R32" s="32">
        <f t="shared" si="1"/>
        <v>54</v>
      </c>
      <c r="S32" s="32">
        <f>IF(E10,DEGREES(Q32),Q32)</f>
        <v>200</v>
      </c>
      <c r="T32" s="32">
        <f>IF(E8,90-S32-E9,S32+90+E9)</f>
        <v>290</v>
      </c>
      <c r="U32" s="32">
        <f>IF(E11,ABS(E6)-R32,ABS(E5)+R32)</f>
        <v>54</v>
      </c>
      <c r="V32" s="32">
        <f t="shared" si="2"/>
        <v>18.469087739586126</v>
      </c>
      <c r="W32" s="33">
        <f t="shared" si="3"/>
        <v>-50.743401522439051</v>
      </c>
    </row>
    <row r="33" spans="1:23" x14ac:dyDescent="0.25">
      <c r="A33" s="1">
        <v>240</v>
      </c>
      <c r="B33" s="2">
        <v>58</v>
      </c>
      <c r="F33" s="11">
        <f>IF(E8,(ROW()-ROW(F3))*5,((ROW(F75)-ROW())*5))</f>
        <v>210</v>
      </c>
      <c r="G33" s="12">
        <f>IF(F33-E9&gt;=0,F33-E9,360-E9+F33)</f>
        <v>210</v>
      </c>
      <c r="H33" s="13">
        <f>IF(G33=360,0,IF(MOD(G33,E2)=0,G33,""))</f>
        <v>210</v>
      </c>
      <c r="I33" s="13">
        <f>IF(E13,H33,CHAR(160))</f>
        <v>210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70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220</v>
      </c>
      <c r="R33" s="32">
        <f t="shared" si="1"/>
        <v>56</v>
      </c>
      <c r="S33" s="32">
        <f>IF(E10,DEGREES(Q33),Q33)</f>
        <v>220</v>
      </c>
      <c r="T33" s="32">
        <f>IF(E8,90-S33-E9,S33+90+E9)</f>
        <v>310</v>
      </c>
      <c r="U33" s="32">
        <f>IF(E11,ABS(E6)-R33,ABS(E5)+R33)</f>
        <v>56</v>
      </c>
      <c r="V33" s="32">
        <f t="shared" si="2"/>
        <v>35.996106142446195</v>
      </c>
      <c r="W33" s="33">
        <f t="shared" si="3"/>
        <v>-42.898488814662777</v>
      </c>
    </row>
    <row r="34" spans="1:23" x14ac:dyDescent="0.25">
      <c r="A34" s="1">
        <v>260</v>
      </c>
      <c r="B34" s="2">
        <v>60</v>
      </c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-70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240</v>
      </c>
      <c r="R34" s="32">
        <f t="shared" si="1"/>
        <v>58</v>
      </c>
      <c r="S34" s="32">
        <f>IF(E10,DEGREES(Q34),Q34)</f>
        <v>240</v>
      </c>
      <c r="T34" s="32">
        <f>IF(E8,90-S34-E9,S34+90+E9)</f>
        <v>330</v>
      </c>
      <c r="U34" s="32">
        <f>IF(E11,ABS(E6)-R34,ABS(E5)+R34)</f>
        <v>58</v>
      </c>
      <c r="V34" s="32">
        <f t="shared" si="2"/>
        <v>50.229473419497424</v>
      </c>
      <c r="W34" s="33">
        <f t="shared" si="3"/>
        <v>-29.000000000000025</v>
      </c>
    </row>
    <row r="35" spans="1:23" x14ac:dyDescent="0.25">
      <c r="A35" s="1">
        <v>280</v>
      </c>
      <c r="B35" s="2">
        <v>62</v>
      </c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260</v>
      </c>
      <c r="R35" s="32">
        <f t="shared" si="1"/>
        <v>60</v>
      </c>
      <c r="S35" s="32">
        <f>IF(E10,DEGREES(Q35),Q35)</f>
        <v>260</v>
      </c>
      <c r="T35" s="32">
        <f>IF(E8,90-S35-E9,S35+90+E9)</f>
        <v>350</v>
      </c>
      <c r="U35" s="32">
        <f>IF(E11,ABS(E6)-R35,ABS(E5)+R35)</f>
        <v>60</v>
      </c>
      <c r="V35" s="32">
        <f t="shared" si="2"/>
        <v>59.088465180732484</v>
      </c>
      <c r="W35" s="33">
        <f t="shared" si="3"/>
        <v>-10.418890660015823</v>
      </c>
    </row>
    <row r="36" spans="1:23" x14ac:dyDescent="0.25">
      <c r="A36" s="1">
        <v>300</v>
      </c>
      <c r="B36" s="2">
        <v>64</v>
      </c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70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280</v>
      </c>
      <c r="R36" s="32">
        <f t="shared" si="1"/>
        <v>62</v>
      </c>
      <c r="S36" s="32">
        <f>IF(E10,DEGREES(Q36),Q36)</f>
        <v>280</v>
      </c>
      <c r="T36" s="32">
        <f>IF(E8,90-S36-E9,S36+90+E9)</f>
        <v>370</v>
      </c>
      <c r="U36" s="32">
        <f>IF(E11,ABS(E6)-R36,ABS(E5)+R36)</f>
        <v>62</v>
      </c>
      <c r="V36" s="32">
        <f t="shared" si="2"/>
        <v>61.058080686756902</v>
      </c>
      <c r="W36" s="33">
        <f t="shared" si="3"/>
        <v>10.766187015349654</v>
      </c>
    </row>
    <row r="37" spans="1:23" x14ac:dyDescent="0.25">
      <c r="A37" s="1">
        <v>320</v>
      </c>
      <c r="B37" s="2">
        <v>66</v>
      </c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-70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300</v>
      </c>
      <c r="R37" s="32">
        <f t="shared" si="1"/>
        <v>64</v>
      </c>
      <c r="S37" s="32">
        <f>IF(E10,DEGREES(Q37),Q37)</f>
        <v>300</v>
      </c>
      <c r="T37" s="32">
        <f>IF(E8,90-S37-E9,S37+90+E9)</f>
        <v>390</v>
      </c>
      <c r="U37" s="32">
        <f>IF(E11,ABS(E6)-R37,ABS(E5)+R37)</f>
        <v>64</v>
      </c>
      <c r="V37" s="32">
        <f t="shared" si="2"/>
        <v>55.42562584220407</v>
      </c>
      <c r="W37" s="33">
        <f t="shared" si="3"/>
        <v>32</v>
      </c>
    </row>
    <row r="38" spans="1:23" x14ac:dyDescent="0.25">
      <c r="A38" s="1">
        <v>340</v>
      </c>
      <c r="B38" s="2">
        <v>68</v>
      </c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320</v>
      </c>
      <c r="R38" s="32">
        <f t="shared" si="1"/>
        <v>66</v>
      </c>
      <c r="S38" s="32">
        <f>IF(E10,DEGREES(Q38),Q38)</f>
        <v>320</v>
      </c>
      <c r="T38" s="32">
        <f>IF(E8,90-S38-E9,S38+90+E9)</f>
        <v>410</v>
      </c>
      <c r="U38" s="32">
        <f>IF(E11,ABS(E6)-R38,ABS(E5)+R38)</f>
        <v>66</v>
      </c>
      <c r="V38" s="32">
        <f t="shared" si="2"/>
        <v>42.423982239311613</v>
      </c>
      <c r="W38" s="33">
        <f t="shared" si="3"/>
        <v>50.558933245852536</v>
      </c>
    </row>
    <row r="39" spans="1:23" x14ac:dyDescent="0.25">
      <c r="A39" s="1">
        <v>360</v>
      </c>
      <c r="B39" s="2">
        <v>70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70</v>
      </c>
      <c r="O39" s="15">
        <f>COS(RADIANS(M39))*N39</f>
        <v>-60.621778264910709</v>
      </c>
      <c r="P39" s="17">
        <f>SIN(RADIANS(M39))*N39</f>
        <v>34.999999999999993</v>
      </c>
      <c r="Q39" s="31">
        <f t="shared" si="0"/>
        <v>340</v>
      </c>
      <c r="R39" s="32">
        <f t="shared" si="1"/>
        <v>68</v>
      </c>
      <c r="S39" s="32">
        <f>IF(E10,DEGREES(Q39),Q39)</f>
        <v>340</v>
      </c>
      <c r="T39" s="32">
        <f>IF(E8,90-S39-E9,S39+90+E9)</f>
        <v>430</v>
      </c>
      <c r="U39" s="32">
        <f>IF(E11,ABS(E6)-R39,ABS(E5)+R39)</f>
        <v>68</v>
      </c>
      <c r="V39" s="32">
        <f t="shared" si="2"/>
        <v>23.257369746145468</v>
      </c>
      <c r="W39" s="33">
        <f t="shared" si="3"/>
        <v>63.899098213441775</v>
      </c>
    </row>
    <row r="40" spans="1:23" x14ac:dyDescent="0.25"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-70</v>
      </c>
      <c r="O40" s="15">
        <f>COS(RADIANS(M40))*N40</f>
        <v>60.621778264910709</v>
      </c>
      <c r="P40" s="17">
        <f>SIN(RADIANS(M40))*N40</f>
        <v>-34.999999999999993</v>
      </c>
      <c r="Q40" s="34">
        <f t="shared" si="0"/>
        <v>360</v>
      </c>
      <c r="R40" s="35">
        <f t="shared" si="1"/>
        <v>70</v>
      </c>
      <c r="S40" s="35">
        <f>IF(E10,DEGREES(Q40),Q40)</f>
        <v>360</v>
      </c>
      <c r="T40" s="35">
        <f>IF(E8,90-S40-E9,S40+90+E9)</f>
        <v>450</v>
      </c>
      <c r="U40" s="35">
        <f>IF(E11,ABS(E6)-R40,ABS(E5)+R40)</f>
        <v>70</v>
      </c>
      <c r="V40" s="35">
        <f t="shared" si="2"/>
        <v>2.144009796090085E-14</v>
      </c>
      <c r="W40" s="36">
        <f t="shared" si="3"/>
        <v>70</v>
      </c>
    </row>
    <row r="41" spans="1:23" x14ac:dyDescent="0.25"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</row>
    <row r="42" spans="1:23" x14ac:dyDescent="0.25"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70</v>
      </c>
      <c r="O42" s="15" t="e">
        <f>COS(RADIANS(M42))*N42</f>
        <v>#N/A</v>
      </c>
      <c r="P42" s="17" t="e">
        <f>SIN(RADIANS(M42))*N42</f>
        <v>#N/A</v>
      </c>
    </row>
    <row r="43" spans="1:23" x14ac:dyDescent="0.25"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-70</v>
      </c>
      <c r="O43" s="15" t="e">
        <f>COS(RADIANS(M43))*N43</f>
        <v>#N/A</v>
      </c>
      <c r="P43" s="17" t="e">
        <f>SIN(RADIANS(M43))*N43</f>
        <v>#N/A</v>
      </c>
    </row>
    <row r="44" spans="1:23" x14ac:dyDescent="0.25"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</row>
    <row r="45" spans="1:23" x14ac:dyDescent="0.25">
      <c r="F45" s="11">
        <f>IF(E8,(ROW()-ROW(F3))*5,((ROW(F75)-ROW())*5))</f>
        <v>150</v>
      </c>
      <c r="G45" s="12">
        <f>IF(F45-E9&gt;=0,F45-E9,360-E9+F45)</f>
        <v>150</v>
      </c>
      <c r="H45" s="13">
        <f>IF(G45=360,0,IF(MOD(G45,E2)=0,G45,""))</f>
        <v>150</v>
      </c>
      <c r="I45" s="13">
        <f>IF(E13,H45,CHAR(160))</f>
        <v>150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70</v>
      </c>
      <c r="O45" s="15" t="e">
        <f>COS(RADIANS(M45))*N45</f>
        <v>#N/A</v>
      </c>
      <c r="P45" s="17" t="e">
        <f>SIN(RADIANS(M45))*N45</f>
        <v>#N/A</v>
      </c>
    </row>
    <row r="46" spans="1:23" x14ac:dyDescent="0.25"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-70</v>
      </c>
      <c r="O46" s="15" t="e">
        <f>COS(RADIANS(M46))*N46</f>
        <v>#N/A</v>
      </c>
      <c r="P46" s="17" t="e">
        <f>SIN(RADIANS(M46))*N46</f>
        <v>#N/A</v>
      </c>
    </row>
    <row r="47" spans="1:23" x14ac:dyDescent="0.25"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</row>
    <row r="48" spans="1:23" x14ac:dyDescent="0.25"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70</v>
      </c>
      <c r="O48" s="15" t="e">
        <f>COS(RADIANS(M48))*N48</f>
        <v>#N/A</v>
      </c>
      <c r="P48" s="17" t="e">
        <f>SIN(RADIANS(M48))*N48</f>
        <v>#N/A</v>
      </c>
    </row>
    <row r="49" spans="6:16" x14ac:dyDescent="0.25"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-70</v>
      </c>
      <c r="O49" s="15" t="e">
        <f>COS(RADIANS(M49))*N49</f>
        <v>#N/A</v>
      </c>
      <c r="P49" s="17" t="e">
        <f>SIN(RADIANS(M49))*N49</f>
        <v>#N/A</v>
      </c>
    </row>
    <row r="50" spans="6:16" x14ac:dyDescent="0.25"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</row>
    <row r="51" spans="6:16" x14ac:dyDescent="0.25"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>
        <f>IF(E13,H51,CHAR(160))</f>
        <v>120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70</v>
      </c>
      <c r="O51" s="15" t="e">
        <f>COS(RADIANS(M51))*N51</f>
        <v>#N/A</v>
      </c>
      <c r="P51" s="17" t="e">
        <f>SIN(RADIANS(M51))*N51</f>
        <v>#N/A</v>
      </c>
    </row>
    <row r="52" spans="6:16" x14ac:dyDescent="0.25"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-70</v>
      </c>
      <c r="O52" s="15" t="e">
        <f>COS(RADIANS(M52))*N52</f>
        <v>#N/A</v>
      </c>
      <c r="P52" s="17" t="e">
        <f>SIN(RADIANS(M52))*N52</f>
        <v>#N/A</v>
      </c>
    </row>
    <row r="53" spans="6:16" x14ac:dyDescent="0.25"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</row>
    <row r="54" spans="6:16" x14ac:dyDescent="0.25"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70</v>
      </c>
      <c r="O54" s="15" t="e">
        <f>COS(RADIANS(M54))*N54</f>
        <v>#N/A</v>
      </c>
      <c r="P54" s="17" t="e">
        <f>SIN(RADIANS(M54))*N54</f>
        <v>#N/A</v>
      </c>
    </row>
    <row r="55" spans="6:16" x14ac:dyDescent="0.25"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-70</v>
      </c>
      <c r="O55" s="15" t="e">
        <f>COS(RADIANS(M55))*N55</f>
        <v>#N/A</v>
      </c>
      <c r="P55" s="17" t="e">
        <f>SIN(RADIANS(M55))*N55</f>
        <v>#N/A</v>
      </c>
    </row>
    <row r="56" spans="6:16" x14ac:dyDescent="0.25"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</row>
    <row r="57" spans="6:16" x14ac:dyDescent="0.25">
      <c r="F57" s="11">
        <f>IF(E8,(ROW()-ROW(F3))*5,((ROW(F75)-ROW())*5))</f>
        <v>90</v>
      </c>
      <c r="G57" s="12">
        <f>IF(F57-E9&gt;=0,F57-E9,360-E9+F57)</f>
        <v>90</v>
      </c>
      <c r="H57" s="13">
        <f>IF(G57=360,0,IF(MOD(G57,E2)=0,G57,""))</f>
        <v>90</v>
      </c>
      <c r="I57" s="13">
        <f>IF(E13,H57,CHAR(160))</f>
        <v>90</v>
      </c>
      <c r="J57" s="12" t="e">
        <f>NA()</f>
        <v>#N/A</v>
      </c>
      <c r="K57" s="14">
        <v>90</v>
      </c>
      <c r="L57" s="15">
        <f>MATCH(K57,H3:H74,0)</f>
        <v>55</v>
      </c>
      <c r="M57" s="16">
        <f>IF(E8,90-INDEX(F3:F74,L57,1),INDEX(F3:F74,L57,1)+90)</f>
        <v>180</v>
      </c>
      <c r="N57" s="15">
        <f>IF(E12,+(E7),NA())</f>
        <v>70</v>
      </c>
      <c r="O57" s="15">
        <f>COS(RADIANS(M57))*N57</f>
        <v>-70</v>
      </c>
      <c r="P57" s="17">
        <f>SIN(RADIANS(M57))*N57</f>
        <v>8.5760391843603401E-15</v>
      </c>
    </row>
    <row r="58" spans="6:16" x14ac:dyDescent="0.25"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55</v>
      </c>
      <c r="M58" s="16">
        <f>IF(E8,90-INDEX(F3:F74,L58,1),INDEX(F3:F74,L58,1)+90)</f>
        <v>180</v>
      </c>
      <c r="N58" s="15">
        <f>IF(E12,-(E7),NA())</f>
        <v>-70</v>
      </c>
      <c r="O58" s="15">
        <f>COS(RADIANS(M58))*N58</f>
        <v>70</v>
      </c>
      <c r="P58" s="17">
        <f>SIN(RADIANS(M58))*N58</f>
        <v>-8.5760391843603401E-15</v>
      </c>
    </row>
    <row r="59" spans="6:16" x14ac:dyDescent="0.25"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</row>
    <row r="60" spans="6:16" x14ac:dyDescent="0.25"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70</v>
      </c>
      <c r="O60" s="15" t="e">
        <f>COS(RADIANS(M60))*N60</f>
        <v>#N/A</v>
      </c>
      <c r="P60" s="17" t="e">
        <f>SIN(RADIANS(M60))*N60</f>
        <v>#N/A</v>
      </c>
    </row>
    <row r="61" spans="6:16" x14ac:dyDescent="0.25"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-70</v>
      </c>
      <c r="O61" s="15" t="e">
        <f>COS(RADIANS(M61))*N61</f>
        <v>#N/A</v>
      </c>
      <c r="P61" s="17" t="e">
        <f>SIN(RADIANS(M61))*N61</f>
        <v>#N/A</v>
      </c>
    </row>
    <row r="62" spans="6:16" x14ac:dyDescent="0.25"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</row>
    <row r="63" spans="6:16" x14ac:dyDescent="0.25"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>
        <f>IF(E13,H63,CHAR(160))</f>
        <v>60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70</v>
      </c>
      <c r="O63" s="15" t="e">
        <f>COS(RADIANS(M63))*N63</f>
        <v>#N/A</v>
      </c>
      <c r="P63" s="17" t="e">
        <f>SIN(RADIANS(M63))*N63</f>
        <v>#N/A</v>
      </c>
    </row>
    <row r="64" spans="6:16" x14ac:dyDescent="0.25"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-70</v>
      </c>
      <c r="O64" s="15" t="e">
        <f>COS(RADIANS(M64))*N64</f>
        <v>#N/A</v>
      </c>
      <c r="P64" s="17" t="e">
        <f>SIN(RADIANS(M64))*N64</f>
        <v>#N/A</v>
      </c>
    </row>
    <row r="65" spans="6:16" x14ac:dyDescent="0.25"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</row>
    <row r="66" spans="6:16" x14ac:dyDescent="0.25"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70</v>
      </c>
      <c r="O66" s="15" t="e">
        <f>COS(RADIANS(M66))*N66</f>
        <v>#N/A</v>
      </c>
      <c r="P66" s="17" t="e">
        <f>SIN(RADIANS(M66))*N66</f>
        <v>#N/A</v>
      </c>
    </row>
    <row r="67" spans="6:16" x14ac:dyDescent="0.25"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-70</v>
      </c>
      <c r="O67" s="15" t="e">
        <f>COS(RADIANS(M67))*N67</f>
        <v>#N/A</v>
      </c>
      <c r="P67" s="17" t="e">
        <f>SIN(RADIANS(M67))*N67</f>
        <v>#N/A</v>
      </c>
    </row>
    <row r="68" spans="6:16" x14ac:dyDescent="0.25"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</row>
    <row r="69" spans="6:16" x14ac:dyDescent="0.25">
      <c r="F69" s="11">
        <f>IF(E8,(ROW()-ROW(F3))*5,((ROW(F75)-ROW())*5))</f>
        <v>30</v>
      </c>
      <c r="G69" s="12">
        <f>IF(F69-E9&gt;=0,F69-E9,360-E9+F69)</f>
        <v>30</v>
      </c>
      <c r="H69" s="13">
        <f>IF(G69=360,0,IF(MOD(G69,E2)=0,G69,""))</f>
        <v>30</v>
      </c>
      <c r="I69" s="13">
        <f>IF(E13,H69,CHAR(160))</f>
        <v>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70</v>
      </c>
      <c r="O69" s="15" t="e">
        <f>COS(RADIANS(M69))*N69</f>
        <v>#N/A</v>
      </c>
      <c r="P69" s="17" t="e">
        <f>SIN(RADIANS(M69))*N69</f>
        <v>#N/A</v>
      </c>
    </row>
    <row r="70" spans="6:16" x14ac:dyDescent="0.25"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-70</v>
      </c>
      <c r="O70" s="15" t="e">
        <f>COS(RADIANS(M70))*N70</f>
        <v>#N/A</v>
      </c>
      <c r="P70" s="17" t="e">
        <f>SIN(RADIANS(M70))*N70</f>
        <v>#N/A</v>
      </c>
    </row>
    <row r="71" spans="6:16" x14ac:dyDescent="0.25"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</row>
    <row r="72" spans="6:16" x14ac:dyDescent="0.25"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70</v>
      </c>
      <c r="O72" s="15" t="e">
        <f>COS(RADIANS(M72))*N72</f>
        <v>#N/A</v>
      </c>
      <c r="P72" s="17" t="e">
        <f>SIN(RADIANS(M72))*N72</f>
        <v>#N/A</v>
      </c>
    </row>
    <row r="73" spans="6:16" x14ac:dyDescent="0.25"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-70</v>
      </c>
      <c r="O73" s="15" t="e">
        <f>COS(RADIANS(M73))*N73</f>
        <v>#N/A</v>
      </c>
      <c r="P73" s="17" t="e">
        <f>SIN(RADIANS(M73))*N73</f>
        <v>#N/A</v>
      </c>
    </row>
    <row r="74" spans="6:16" x14ac:dyDescent="0.25"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6:16" x14ac:dyDescent="0.25"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70</v>
      </c>
      <c r="O75" s="15">
        <f>COS(RADIANS(M75))*N75</f>
        <v>-60.621778264910702</v>
      </c>
      <c r="P75" s="17">
        <f>SIN(RADIANS(M75))*N75</f>
        <v>-35.000000000000007</v>
      </c>
    </row>
    <row r="76" spans="6:16" x14ac:dyDescent="0.25"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-70</v>
      </c>
      <c r="O76" s="15">
        <f>COS(RADIANS(M76))*N76</f>
        <v>60.621778264910702</v>
      </c>
      <c r="P76" s="17">
        <f>SIN(RADIANS(M76))*N76</f>
        <v>35.000000000000007</v>
      </c>
    </row>
    <row r="77" spans="6:16" x14ac:dyDescent="0.25">
      <c r="K77" s="14"/>
      <c r="L77" s="15"/>
      <c r="M77" s="16"/>
      <c r="N77" s="15"/>
      <c r="O77" s="15"/>
      <c r="P77" s="17"/>
    </row>
    <row r="78" spans="6:16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70</v>
      </c>
      <c r="O78" s="15" t="e">
        <f>COS(RADIANS(M78))*N78</f>
        <v>#N/A</v>
      </c>
      <c r="P78" s="17" t="e">
        <f>SIN(RADIANS(M78))*N78</f>
        <v>#N/A</v>
      </c>
    </row>
    <row r="79" spans="6:16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-70</v>
      </c>
      <c r="O79" s="15" t="e">
        <f>COS(RADIANS(M79))*N79</f>
        <v>#N/A</v>
      </c>
      <c r="P79" s="17" t="e">
        <f>SIN(RADIANS(M79))*N79</f>
        <v>#N/A</v>
      </c>
    </row>
    <row r="80" spans="6:16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70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-70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70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-70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70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-70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70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-70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43</v>
      </c>
      <c r="M93" s="16">
        <f>IF(E8,90-INDEX(F3:F74,L93,1),INDEX(F3:F74,L93,1)+90)</f>
        <v>240</v>
      </c>
      <c r="N93" s="15">
        <f>IF(E12,+(E7),NA())</f>
        <v>70</v>
      </c>
      <c r="O93" s="15">
        <f>COS(RADIANS(M93))*N93</f>
        <v>-35.000000000000028</v>
      </c>
      <c r="P93" s="17">
        <f>SIN(RADIANS(M93))*N93</f>
        <v>-60.621778264910688</v>
      </c>
    </row>
    <row r="94" spans="11:16" x14ac:dyDescent="0.25">
      <c r="K94" s="14">
        <v>150</v>
      </c>
      <c r="L94" s="15">
        <f>L93</f>
        <v>43</v>
      </c>
      <c r="M94" s="16">
        <f>IF(E8,90-INDEX(F3:F74,L94,1),INDEX(F3:F74,L94,1)+90)</f>
        <v>240</v>
      </c>
      <c r="N94" s="15">
        <f>IF(E12,-(E7),NA())</f>
        <v>-70</v>
      </c>
      <c r="O94" s="15">
        <f>COS(RADIANS(M94))*N94</f>
        <v>35.000000000000028</v>
      </c>
      <c r="P94" s="17">
        <f>SIN(RADIANS(M94))*N94</f>
        <v>60.621778264910688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70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-70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70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-70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70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-70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70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-70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70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-70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W109"/>
  <sheetViews>
    <sheetView workbookViewId="0"/>
  </sheetViews>
  <sheetFormatPr defaultRowHeight="15" x14ac:dyDescent="0.25"/>
  <sheetData>
    <row r="1" spans="1:23" x14ac:dyDescent="0.25">
      <c r="B1" t="s">
        <v>34</v>
      </c>
    </row>
    <row r="2" spans="1:23" x14ac:dyDescent="0.25">
      <c r="A2" s="1">
        <v>25</v>
      </c>
      <c r="B2" s="2">
        <v>3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Example10!$B$1</f>
        <v>Directions</v>
      </c>
    </row>
    <row r="3" spans="1:23" x14ac:dyDescent="0.25">
      <c r="A3" s="1">
        <v>25</v>
      </c>
      <c r="B3" s="2">
        <v>8</v>
      </c>
      <c r="D3" s="4" t="s">
        <v>6</v>
      </c>
      <c r="E3" s="5">
        <f>360/E2</f>
        <v>12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10</v>
      </c>
      <c r="O3" s="15">
        <f>COS(RADIANS(M3))*N3</f>
        <v>3.06287113727155E-15</v>
      </c>
      <c r="P3" s="17">
        <f>SIN(RADIANS(M3))*N3</f>
        <v>10</v>
      </c>
      <c r="Q3" s="31">
        <f t="shared" ref="Q3:Q22" si="0">A2</f>
        <v>25</v>
      </c>
      <c r="R3" s="32">
        <f t="shared" ref="R3:R22" si="1">B2</f>
        <v>3</v>
      </c>
      <c r="S3" s="32">
        <f>IF(E10,DEGREES(Q3),Q3)</f>
        <v>25</v>
      </c>
      <c r="T3" s="32">
        <f>IF(E8,90-S3-E9,S3+90+E9)</f>
        <v>115</v>
      </c>
      <c r="U3" s="32">
        <f>IF(E11,ABS(E6)-R3,ABS(E5)+R3)</f>
        <v>3</v>
      </c>
      <c r="V3" s="32">
        <f>COS(RADIANS(T3))*U3</f>
        <v>-1.267854785222098</v>
      </c>
      <c r="W3" s="33">
        <f>SIN(RADIANS(T3))*U3</f>
        <v>2.7189233611099501</v>
      </c>
    </row>
    <row r="4" spans="1:23" x14ac:dyDescent="0.25">
      <c r="A4" s="1"/>
      <c r="B4" s="2"/>
      <c r="D4" s="4" t="s">
        <v>7</v>
      </c>
      <c r="E4" s="5">
        <f>10/E3</f>
        <v>0.83333333333333337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/>
      </c>
      <c r="J4" s="12">
        <f>E20</f>
        <v>10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-10</v>
      </c>
      <c r="O4" s="15">
        <f>COS(RADIANS(M4))*N4</f>
        <v>-3.06287113727155E-15</v>
      </c>
      <c r="P4" s="17">
        <f>SIN(RADIANS(M4))*N4</f>
        <v>-10</v>
      </c>
      <c r="Q4" s="31">
        <f t="shared" si="0"/>
        <v>25</v>
      </c>
      <c r="R4" s="32">
        <f t="shared" si="1"/>
        <v>8</v>
      </c>
      <c r="S4" s="32">
        <f>IF(E10,DEGREES(Q4),Q4)</f>
        <v>25</v>
      </c>
      <c r="T4" s="32">
        <f>IF(E8,90-S4-E9,S4+90+E9)</f>
        <v>115</v>
      </c>
      <c r="U4" s="32">
        <f>IF(E11,ABS(E6)-R4,ABS(E5)+R4)</f>
        <v>8</v>
      </c>
      <c r="V4" s="32">
        <f>COS(RADIANS(T4))*U4</f>
        <v>-3.3809460939255946</v>
      </c>
      <c r="W4" s="33">
        <f>SIN(RADIANS(T4))*U4</f>
        <v>7.2504622962932004</v>
      </c>
    </row>
    <row r="5" spans="1:23" x14ac:dyDescent="0.25">
      <c r="A5" s="1">
        <v>45</v>
      </c>
      <c r="B5" s="2">
        <v>6</v>
      </c>
      <c r="D5" s="4" t="s">
        <v>8</v>
      </c>
      <c r="E5" s="5">
        <v>0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0</v>
      </c>
      <c r="R5" s="32">
        <f t="shared" si="1"/>
        <v>0</v>
      </c>
      <c r="S5" s="32">
        <f>IF(E10,DEGREES(Q5),Q5)</f>
        <v>0</v>
      </c>
      <c r="T5" s="32">
        <f>IF(E8,90-S5-E9,S5+90+E9)</f>
        <v>90</v>
      </c>
      <c r="U5" s="32">
        <f>IF(E11,ABS(E6)-R5,ABS(E5)+R5)</f>
        <v>0</v>
      </c>
      <c r="V5" s="32"/>
      <c r="W5" s="33"/>
    </row>
    <row r="6" spans="1:23" x14ac:dyDescent="0.25">
      <c r="A6" s="1">
        <v>45</v>
      </c>
      <c r="B6" s="2">
        <v>9</v>
      </c>
      <c r="D6" s="4" t="s">
        <v>9</v>
      </c>
      <c r="E6" s="5">
        <v>10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10</v>
      </c>
      <c r="O6" s="15" t="e">
        <f>COS(RADIANS(M6))*N6</f>
        <v>#N/A</v>
      </c>
      <c r="P6" s="17" t="e">
        <f>SIN(RADIANS(M6))*N6</f>
        <v>#N/A</v>
      </c>
      <c r="Q6" s="31">
        <f t="shared" si="0"/>
        <v>45</v>
      </c>
      <c r="R6" s="32">
        <f t="shared" si="1"/>
        <v>6</v>
      </c>
      <c r="S6" s="32">
        <f>IF(E10,DEGREES(Q6),Q6)</f>
        <v>45</v>
      </c>
      <c r="T6" s="32">
        <f>IF(E8,90-S6-E9,S6+90+E9)</f>
        <v>135</v>
      </c>
      <c r="U6" s="32">
        <f>IF(E11,ABS(E6)-R6,ABS(E5)+R6)</f>
        <v>6</v>
      </c>
      <c r="V6" s="32">
        <f>COS(RADIANS(T6))*U6</f>
        <v>-4.2426406871192848</v>
      </c>
      <c r="W6" s="33">
        <f>SIN(RADIANS(T6))*U6</f>
        <v>4.2426406871192857</v>
      </c>
    </row>
    <row r="7" spans="1:23" x14ac:dyDescent="0.25">
      <c r="A7" s="1"/>
      <c r="B7" s="2"/>
      <c r="D7" s="4" t="s">
        <v>10</v>
      </c>
      <c r="E7" s="5">
        <f>E6-E5</f>
        <v>10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-10</v>
      </c>
      <c r="O7" s="15" t="e">
        <f>COS(RADIANS(M7))*N7</f>
        <v>#N/A</v>
      </c>
      <c r="P7" s="17" t="e">
        <f>SIN(RADIANS(M7))*N7</f>
        <v>#N/A</v>
      </c>
      <c r="Q7" s="31">
        <f t="shared" si="0"/>
        <v>45</v>
      </c>
      <c r="R7" s="32">
        <f t="shared" si="1"/>
        <v>9</v>
      </c>
      <c r="S7" s="32">
        <f>IF(E10,DEGREES(Q7),Q7)</f>
        <v>45</v>
      </c>
      <c r="T7" s="32">
        <f>IF(E8,90-S7-E9,S7+90+E9)</f>
        <v>135</v>
      </c>
      <c r="U7" s="32">
        <f>IF(E11,ABS(E6)-R7,ABS(E5)+R7)</f>
        <v>9</v>
      </c>
      <c r="V7" s="32">
        <f>COS(RADIANS(T7))*U7</f>
        <v>-6.3639610306789276</v>
      </c>
      <c r="W7" s="33">
        <f>SIN(RADIANS(T7))*U7</f>
        <v>6.3639610306789285</v>
      </c>
    </row>
    <row r="8" spans="1:23" x14ac:dyDescent="0.25">
      <c r="A8" s="1">
        <v>100</v>
      </c>
      <c r="B8" s="2">
        <v>9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0</v>
      </c>
      <c r="R8" s="32">
        <f t="shared" si="1"/>
        <v>0</v>
      </c>
      <c r="S8" s="32">
        <f>IF(E10,DEGREES(Q8),Q8)</f>
        <v>0</v>
      </c>
      <c r="T8" s="32">
        <f>IF(E8,90-S8-E9,S8+90+E9)</f>
        <v>90</v>
      </c>
      <c r="U8" s="32">
        <f>IF(E11,ABS(E6)-R8,ABS(E5)+R8)</f>
        <v>0</v>
      </c>
      <c r="V8" s="32"/>
      <c r="W8" s="33"/>
    </row>
    <row r="9" spans="1:23" x14ac:dyDescent="0.25">
      <c r="A9" s="1">
        <v>100</v>
      </c>
      <c r="B9" s="2">
        <v>5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>
        <f>IF(G9=360,0,IF(MOD(G9,E2)=0,G9,""))</f>
        <v>330</v>
      </c>
      <c r="I9" s="13">
        <f>IF(E13,H9,CHAR(160))</f>
        <v>330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10</v>
      </c>
      <c r="O9" s="15" t="e">
        <f>COS(RADIANS(M9))*N9</f>
        <v>#N/A</v>
      </c>
      <c r="P9" s="17" t="e">
        <f>SIN(RADIANS(M9))*N9</f>
        <v>#N/A</v>
      </c>
      <c r="Q9" s="31">
        <f t="shared" si="0"/>
        <v>100</v>
      </c>
      <c r="R9" s="32">
        <f t="shared" si="1"/>
        <v>9</v>
      </c>
      <c r="S9" s="32">
        <f>IF(E10,DEGREES(Q9),Q9)</f>
        <v>100</v>
      </c>
      <c r="T9" s="32">
        <f>IF(E8,90-S9-E9,S9+90+E9)</f>
        <v>190</v>
      </c>
      <c r="U9" s="32">
        <f>IF(E11,ABS(E6)-R9,ABS(E5)+R9)</f>
        <v>9</v>
      </c>
      <c r="V9" s="32">
        <f>COS(RADIANS(T9))*U9</f>
        <v>-8.8632697771098723</v>
      </c>
      <c r="W9" s="33">
        <f>SIN(RADIANS(T9))*U9</f>
        <v>-1.5628335990023743</v>
      </c>
    </row>
    <row r="10" spans="1:23" x14ac:dyDescent="0.25">
      <c r="A10" s="1"/>
      <c r="B10" s="2"/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-10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100</v>
      </c>
      <c r="R10" s="32">
        <f t="shared" si="1"/>
        <v>5</v>
      </c>
      <c r="S10" s="32">
        <f>IF(E10,DEGREES(Q10),Q10)</f>
        <v>100</v>
      </c>
      <c r="T10" s="32">
        <f>IF(E8,90-S10-E9,S10+90+E9)</f>
        <v>190</v>
      </c>
      <c r="U10" s="32">
        <f>IF(E11,ABS(E6)-R10,ABS(E5)+R10)</f>
        <v>5</v>
      </c>
      <c r="V10" s="32">
        <f>COS(RADIANS(T10))*U10</f>
        <v>-4.9240387650610398</v>
      </c>
      <c r="W10" s="33">
        <f>SIN(RADIANS(T10))*U10</f>
        <v>-0.86824088833465241</v>
      </c>
    </row>
    <row r="11" spans="1:23" x14ac:dyDescent="0.25">
      <c r="A11" s="1">
        <v>130</v>
      </c>
      <c r="B11" s="2">
        <v>6</v>
      </c>
      <c r="D11" s="4" t="s">
        <v>13</v>
      </c>
      <c r="E11" s="5" t="b">
        <v>0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0</v>
      </c>
      <c r="R11" s="32">
        <f t="shared" si="1"/>
        <v>0</v>
      </c>
      <c r="S11" s="32">
        <f>IF(E10,DEGREES(Q11),Q11)</f>
        <v>0</v>
      </c>
      <c r="T11" s="32">
        <f>IF(E8,90-S11-E9,S11+90+E9)</f>
        <v>90</v>
      </c>
      <c r="U11" s="32">
        <f>IF(E11,ABS(E6)-R11,ABS(E5)+R11)</f>
        <v>0</v>
      </c>
      <c r="V11" s="32"/>
      <c r="W11" s="33"/>
    </row>
    <row r="12" spans="1:23" x14ac:dyDescent="0.25">
      <c r="A12" s="1">
        <v>200</v>
      </c>
      <c r="B12" s="2">
        <v>8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10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130</v>
      </c>
      <c r="R12" s="32">
        <f t="shared" si="1"/>
        <v>6</v>
      </c>
      <c r="S12" s="32">
        <f>IF(E10,DEGREES(Q12),Q12)</f>
        <v>130</v>
      </c>
      <c r="T12" s="32">
        <f>IF(E8,90-S12-E9,S12+90+E9)</f>
        <v>220</v>
      </c>
      <c r="U12" s="32">
        <f>IF(E11,ABS(E6)-R12,ABS(E5)+R12)</f>
        <v>6</v>
      </c>
      <c r="V12" s="32">
        <f>COS(RADIANS(T12))*U12</f>
        <v>-4.5962666587138683</v>
      </c>
      <c r="W12" s="33">
        <f>SIN(RADIANS(T12))*U12</f>
        <v>-3.8567256581192355</v>
      </c>
    </row>
    <row r="13" spans="1:23" x14ac:dyDescent="0.25">
      <c r="A13" s="1"/>
      <c r="B13" s="2"/>
      <c r="D13" s="4" t="s">
        <v>15</v>
      </c>
      <c r="E13" s="5" t="b">
        <v>1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-10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200</v>
      </c>
      <c r="R13" s="32">
        <f t="shared" si="1"/>
        <v>8</v>
      </c>
      <c r="S13" s="32">
        <f>IF(E10,DEGREES(Q13),Q13)</f>
        <v>200</v>
      </c>
      <c r="T13" s="32">
        <f>IF(E8,90-S13-E9,S13+90+E9)</f>
        <v>290</v>
      </c>
      <c r="U13" s="32">
        <f>IF(E11,ABS(E6)-R13,ABS(E5)+R13)</f>
        <v>8</v>
      </c>
      <c r="V13" s="32">
        <f>COS(RADIANS(T13))*U13</f>
        <v>2.7361611466053519</v>
      </c>
      <c r="W13" s="33">
        <f>SIN(RADIANS(T13))*U13</f>
        <v>-7.5175409662872665</v>
      </c>
    </row>
    <row r="14" spans="1:23" x14ac:dyDescent="0.25">
      <c r="A14" s="1">
        <v>140</v>
      </c>
      <c r="B14" s="2">
        <v>4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0</v>
      </c>
      <c r="R14" s="32">
        <f t="shared" si="1"/>
        <v>0</v>
      </c>
      <c r="S14" s="32">
        <f>IF(E10,DEGREES(Q14),Q14)</f>
        <v>0</v>
      </c>
      <c r="T14" s="32">
        <f>IF(E8,90-S14-E9,S14+90+E9)</f>
        <v>90</v>
      </c>
      <c r="U14" s="32">
        <f>IF(E11,ABS(E6)-R14,ABS(E5)+R14)</f>
        <v>0</v>
      </c>
      <c r="V14" s="32"/>
      <c r="W14" s="33"/>
    </row>
    <row r="15" spans="1:23" x14ac:dyDescent="0.25">
      <c r="A15" s="1">
        <v>340</v>
      </c>
      <c r="B15" s="2">
        <v>8</v>
      </c>
      <c r="D15" s="4" t="s">
        <v>17</v>
      </c>
      <c r="E15" s="5" t="b">
        <v>1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>
        <f>IF(E13,H15,CHAR(160))</f>
        <v>300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10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140</v>
      </c>
      <c r="R15" s="32">
        <f t="shared" si="1"/>
        <v>4</v>
      </c>
      <c r="S15" s="32">
        <f>IF(E10,DEGREES(Q15),Q15)</f>
        <v>140</v>
      </c>
      <c r="T15" s="32">
        <f>IF(E8,90-S15-E9,S15+90+E9)</f>
        <v>230</v>
      </c>
      <c r="U15" s="32">
        <f>IF(E11,ABS(E6)-R15,ABS(E5)+R15)</f>
        <v>4</v>
      </c>
      <c r="V15" s="32">
        <f>COS(RADIANS(T15))*U15</f>
        <v>-2.5711504387461579</v>
      </c>
      <c r="W15" s="33">
        <f>SIN(RADIANS(T15))*U15</f>
        <v>-3.0641777724759116</v>
      </c>
    </row>
    <row r="16" spans="1:23" x14ac:dyDescent="0.25">
      <c r="A16" s="1"/>
      <c r="B16" s="2"/>
      <c r="D16" s="4" t="s">
        <v>18</v>
      </c>
      <c r="E16" s="5" t="b">
        <v>0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-10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340</v>
      </c>
      <c r="R16" s="32">
        <f t="shared" si="1"/>
        <v>8</v>
      </c>
      <c r="S16" s="32">
        <f>IF(E10,DEGREES(Q16),Q16)</f>
        <v>340</v>
      </c>
      <c r="T16" s="32">
        <f>IF(E8,90-S16-E9,S16+90+E9)</f>
        <v>430</v>
      </c>
      <c r="U16" s="32">
        <f>IF(E11,ABS(E6)-R16,ABS(E5)+R16)</f>
        <v>8</v>
      </c>
      <c r="V16" s="32">
        <f>COS(RADIANS(T16))*U16</f>
        <v>2.7361611466053493</v>
      </c>
      <c r="W16" s="33">
        <f>SIN(RADIANS(T16))*U16</f>
        <v>7.5175409662872674</v>
      </c>
    </row>
    <row r="17" spans="1:23" x14ac:dyDescent="0.25">
      <c r="A17" s="1">
        <v>200</v>
      </c>
      <c r="B17" s="2">
        <v>5</v>
      </c>
      <c r="D17" s="4" t="s">
        <v>19</v>
      </c>
      <c r="E17" s="5" t="b">
        <v>1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0</v>
      </c>
      <c r="R17" s="32">
        <f t="shared" si="1"/>
        <v>0</v>
      </c>
      <c r="S17" s="32">
        <f>IF(E10,DEGREES(Q17),Q17)</f>
        <v>0</v>
      </c>
      <c r="T17" s="32">
        <f>IF(E8,90-S17-E9,S17+90+E9)</f>
        <v>90</v>
      </c>
      <c r="U17" s="32">
        <f>IF(E11,ABS(E6)-R17,ABS(E5)+R17)</f>
        <v>0</v>
      </c>
      <c r="V17" s="32"/>
      <c r="W17" s="33"/>
    </row>
    <row r="18" spans="1:23" x14ac:dyDescent="0.25">
      <c r="A18" s="1">
        <v>300</v>
      </c>
      <c r="B18" s="2">
        <v>10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10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200</v>
      </c>
      <c r="R18" s="32">
        <f t="shared" si="1"/>
        <v>5</v>
      </c>
      <c r="S18" s="32">
        <f>IF(E10,DEGREES(Q18),Q18)</f>
        <v>200</v>
      </c>
      <c r="T18" s="32">
        <f>IF(E8,90-S18-E9,S18+90+E9)</f>
        <v>290</v>
      </c>
      <c r="U18" s="32">
        <f>IF(E11,ABS(E6)-R18,ABS(E5)+R18)</f>
        <v>5</v>
      </c>
      <c r="V18" s="32">
        <f>COS(RADIANS(T18))*U18</f>
        <v>1.7101007166283448</v>
      </c>
      <c r="W18" s="33">
        <f>SIN(RADIANS(T18))*U18</f>
        <v>-4.6984631039295417</v>
      </c>
    </row>
    <row r="19" spans="1:23" x14ac:dyDescent="0.25">
      <c r="A19" s="1"/>
      <c r="B19" s="2"/>
      <c r="D19" s="4" t="s">
        <v>21</v>
      </c>
      <c r="E19" s="5">
        <v>0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-10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300</v>
      </c>
      <c r="R19" s="32">
        <f t="shared" si="1"/>
        <v>10</v>
      </c>
      <c r="S19" s="32">
        <f>IF(E10,DEGREES(Q19),Q19)</f>
        <v>300</v>
      </c>
      <c r="T19" s="32">
        <f>IF(E8,90-S19-E9,S19+90+E9)</f>
        <v>390</v>
      </c>
      <c r="U19" s="32">
        <f>IF(E11,ABS(E6)-R19,ABS(E5)+R19)</f>
        <v>10</v>
      </c>
      <c r="V19" s="32">
        <f>COS(RADIANS(T19))*U19</f>
        <v>8.6602540378443855</v>
      </c>
      <c r="W19" s="33">
        <f>SIN(RADIANS(T19))*U19</f>
        <v>5</v>
      </c>
    </row>
    <row r="20" spans="1:23" x14ac:dyDescent="0.25">
      <c r="A20" s="1">
        <v>300</v>
      </c>
      <c r="B20" s="2">
        <v>7</v>
      </c>
      <c r="D20" s="4" t="s">
        <v>22</v>
      </c>
      <c r="E20" s="5">
        <v>10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0</v>
      </c>
      <c r="R20" s="32">
        <f t="shared" si="1"/>
        <v>0</v>
      </c>
      <c r="S20" s="32">
        <f>IF(E10,DEGREES(Q20),Q20)</f>
        <v>0</v>
      </c>
      <c r="T20" s="32">
        <f>IF(E8,90-S20-E9,S20+90+E9)</f>
        <v>90</v>
      </c>
      <c r="U20" s="32">
        <f>IF(E11,ABS(E6)-R20,ABS(E5)+R20)</f>
        <v>0</v>
      </c>
      <c r="V20" s="32"/>
      <c r="W20" s="33"/>
    </row>
    <row r="21" spans="1:23" x14ac:dyDescent="0.25">
      <c r="A21" s="1">
        <v>200</v>
      </c>
      <c r="B21" s="2">
        <v>2</v>
      </c>
      <c r="D21" s="4" t="s">
        <v>23</v>
      </c>
      <c r="E21" s="27" t="s">
        <v>33</v>
      </c>
      <c r="F21" s="11">
        <f>IF(E8,(ROW()-ROW(F3))*5,((ROW(F75)-ROW())*5))</f>
        <v>270</v>
      </c>
      <c r="G21" s="12">
        <f>IF(F21-E9&gt;=0,F21-E9,360-E9+F21)</f>
        <v>270</v>
      </c>
      <c r="H21" s="13">
        <f>IF(G21=360,0,IF(MOD(G21,E2)=0,G21,""))</f>
        <v>270</v>
      </c>
      <c r="I21" s="13">
        <f>IF(E13,H21,CHAR(160))</f>
        <v>270</v>
      </c>
      <c r="J21" s="12" t="e">
        <f>NA()</f>
        <v>#N/A</v>
      </c>
      <c r="K21" s="14">
        <v>30</v>
      </c>
      <c r="L21" s="15">
        <f>MATCH(K21,H3:H74,0)</f>
        <v>67</v>
      </c>
      <c r="M21" s="16">
        <f>IF(E8,90-INDEX(F3:F74,L21,1),INDEX(F3:F74,L21,1)+90)</f>
        <v>120</v>
      </c>
      <c r="N21" s="15">
        <f>IF(E12,+(E7),NA())</f>
        <v>10</v>
      </c>
      <c r="O21" s="15">
        <f>COS(RADIANS(M21))*N21</f>
        <v>-4.9999999999999982</v>
      </c>
      <c r="P21" s="17">
        <f>SIN(RADIANS(M21))*N21</f>
        <v>8.6602540378443873</v>
      </c>
      <c r="Q21" s="31">
        <f t="shared" si="0"/>
        <v>300</v>
      </c>
      <c r="R21" s="32">
        <f t="shared" si="1"/>
        <v>7</v>
      </c>
      <c r="S21" s="32">
        <f>IF(E10,DEGREES(Q21),Q21)</f>
        <v>300</v>
      </c>
      <c r="T21" s="32">
        <f>IF(E8,90-S21-E9,S21+90+E9)</f>
        <v>390</v>
      </c>
      <c r="U21" s="32">
        <f>IF(E11,ABS(E6)-R21,ABS(E5)+R21)</f>
        <v>7</v>
      </c>
      <c r="V21" s="32">
        <f>COS(RADIANS(T21))*U21</f>
        <v>6.0621778264910704</v>
      </c>
      <c r="W21" s="33">
        <f>SIN(RADIANS(T21))*U21</f>
        <v>3.5</v>
      </c>
    </row>
    <row r="22" spans="1:23" x14ac:dyDescent="0.25">
      <c r="A22" s="3"/>
      <c r="B22" s="3"/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67</v>
      </c>
      <c r="M22" s="16">
        <f>IF(E8,90-INDEX(F3:F74,L22,1),INDEX(F3:F74,L22,1)+90)</f>
        <v>120</v>
      </c>
      <c r="N22" s="15">
        <f>IF(E12,-(E7),NA())</f>
        <v>-10</v>
      </c>
      <c r="O22" s="15">
        <f>COS(RADIANS(M22))*N22</f>
        <v>4.9999999999999982</v>
      </c>
      <c r="P22" s="17">
        <f>SIN(RADIANS(M22))*N22</f>
        <v>-8.6602540378443873</v>
      </c>
      <c r="Q22" s="34">
        <f t="shared" si="0"/>
        <v>200</v>
      </c>
      <c r="R22" s="35">
        <f t="shared" si="1"/>
        <v>2</v>
      </c>
      <c r="S22" s="35">
        <f>IF(E10,DEGREES(Q22),Q22)</f>
        <v>200</v>
      </c>
      <c r="T22" s="35">
        <f>IF(E8,90-S22-E9,S22+90+E9)</f>
        <v>290</v>
      </c>
      <c r="U22" s="35">
        <f>IF(E11,ABS(E6)-R22,ABS(E5)+R22)</f>
        <v>2</v>
      </c>
      <c r="V22" s="35">
        <f>COS(RADIANS(T22))*U22</f>
        <v>0.68404028665133798</v>
      </c>
      <c r="W22" s="36">
        <f>SIN(RADIANS(T22))*U22</f>
        <v>-1.8793852415718166</v>
      </c>
    </row>
    <row r="23" spans="1:23" x14ac:dyDescent="0.25">
      <c r="A23" s="3"/>
      <c r="B23" s="3"/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</row>
    <row r="24" spans="1:23" x14ac:dyDescent="0.25">
      <c r="A24" s="3"/>
      <c r="B24" s="3"/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10</v>
      </c>
      <c r="O24" s="15" t="e">
        <f>COS(RADIANS(M24))*N24</f>
        <v>#N/A</v>
      </c>
      <c r="P24" s="17" t="e">
        <f>SIN(RADIANS(M24))*N24</f>
        <v>#N/A</v>
      </c>
    </row>
    <row r="25" spans="1:23" x14ac:dyDescent="0.25">
      <c r="A25" s="3"/>
      <c r="B25" s="3"/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-10</v>
      </c>
      <c r="O25" s="15" t="e">
        <f>COS(RADIANS(M25))*N25</f>
        <v>#N/A</v>
      </c>
      <c r="P25" s="17" t="e">
        <f>SIN(RADIANS(M25))*N25</f>
        <v>#N/A</v>
      </c>
    </row>
    <row r="26" spans="1:23" x14ac:dyDescent="0.25">
      <c r="A26" s="3"/>
      <c r="B26" s="3"/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</row>
    <row r="27" spans="1:23" x14ac:dyDescent="0.25">
      <c r="A27" s="3"/>
      <c r="B27" s="3"/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>
        <f>IF(E13,H27,CHAR(160))</f>
        <v>240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10</v>
      </c>
      <c r="O27" s="15" t="e">
        <f>COS(RADIANS(M27))*N27</f>
        <v>#N/A</v>
      </c>
      <c r="P27" s="17" t="e">
        <f>SIN(RADIANS(M27))*N27</f>
        <v>#N/A</v>
      </c>
    </row>
    <row r="28" spans="1:23" x14ac:dyDescent="0.25">
      <c r="A28" s="3"/>
      <c r="B28" s="3"/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-10</v>
      </c>
      <c r="O28" s="15" t="e">
        <f>COS(RADIANS(M28))*N28</f>
        <v>#N/A</v>
      </c>
      <c r="P28" s="17" t="e">
        <f>SIN(RADIANS(M28))*N28</f>
        <v>#N/A</v>
      </c>
    </row>
    <row r="29" spans="1:23" x14ac:dyDescent="0.25">
      <c r="A29" s="3"/>
      <c r="B29" s="3"/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</row>
    <row r="30" spans="1:23" x14ac:dyDescent="0.25">
      <c r="A30" s="3"/>
      <c r="B30" s="3"/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10</v>
      </c>
      <c r="O30" s="15" t="e">
        <f>COS(RADIANS(M30))*N30</f>
        <v>#N/A</v>
      </c>
      <c r="P30" s="17" t="e">
        <f>SIN(RADIANS(M30))*N30</f>
        <v>#N/A</v>
      </c>
    </row>
    <row r="31" spans="1:23" x14ac:dyDescent="0.25">
      <c r="A31" s="3"/>
      <c r="B31" s="3"/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-10</v>
      </c>
      <c r="O31" s="15" t="e">
        <f>COS(RADIANS(M31))*N31</f>
        <v>#N/A</v>
      </c>
      <c r="P31" s="17" t="e">
        <f>SIN(RADIANS(M31))*N31</f>
        <v>#N/A</v>
      </c>
    </row>
    <row r="32" spans="1:23" x14ac:dyDescent="0.25">
      <c r="A32" s="3"/>
      <c r="B32" s="3"/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</row>
    <row r="33" spans="1:16" x14ac:dyDescent="0.25">
      <c r="A33" s="3"/>
      <c r="B33" s="3"/>
      <c r="F33" s="11">
        <f>IF(E8,(ROW()-ROW(F3))*5,((ROW(F75)-ROW())*5))</f>
        <v>210</v>
      </c>
      <c r="G33" s="12">
        <f>IF(F33-E9&gt;=0,F33-E9,360-E9+F33)</f>
        <v>210</v>
      </c>
      <c r="H33" s="13">
        <f>IF(G33=360,0,IF(MOD(G33,E2)=0,G33,""))</f>
        <v>210</v>
      </c>
      <c r="I33" s="13">
        <f>IF(E13,H33,CHAR(160))</f>
        <v>210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10</v>
      </c>
      <c r="O33" s="15" t="e">
        <f>COS(RADIANS(M33))*N33</f>
        <v>#N/A</v>
      </c>
      <c r="P33" s="17" t="e">
        <f>SIN(RADIANS(M33))*N33</f>
        <v>#N/A</v>
      </c>
    </row>
    <row r="34" spans="1:16" x14ac:dyDescent="0.25">
      <c r="A34" s="3"/>
      <c r="B34" s="3"/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-10</v>
      </c>
      <c r="O34" s="15" t="e">
        <f>COS(RADIANS(M34))*N34</f>
        <v>#N/A</v>
      </c>
      <c r="P34" s="17" t="e">
        <f>SIN(RADIANS(M34))*N34</f>
        <v>#N/A</v>
      </c>
    </row>
    <row r="35" spans="1:16" x14ac:dyDescent="0.25">
      <c r="A35" s="3"/>
      <c r="B35" s="3"/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</row>
    <row r="36" spans="1:16" x14ac:dyDescent="0.25">
      <c r="A36" s="3"/>
      <c r="B36" s="3"/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10</v>
      </c>
      <c r="O36" s="15" t="e">
        <f>COS(RADIANS(M36))*N36</f>
        <v>#N/A</v>
      </c>
      <c r="P36" s="17" t="e">
        <f>SIN(RADIANS(M36))*N36</f>
        <v>#N/A</v>
      </c>
    </row>
    <row r="37" spans="1:16" x14ac:dyDescent="0.25">
      <c r="A37" s="3"/>
      <c r="B37" s="3"/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-10</v>
      </c>
      <c r="O37" s="15" t="e">
        <f>COS(RADIANS(M37))*N37</f>
        <v>#N/A</v>
      </c>
      <c r="P37" s="17" t="e">
        <f>SIN(RADIANS(M37))*N37</f>
        <v>#N/A</v>
      </c>
    </row>
    <row r="38" spans="1:16" x14ac:dyDescent="0.25">
      <c r="A38" s="3"/>
      <c r="B38" s="3"/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</row>
    <row r="39" spans="1:16" x14ac:dyDescent="0.25">
      <c r="A39" s="3"/>
      <c r="B39" s="3"/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10</v>
      </c>
      <c r="O39" s="15">
        <f>COS(RADIANS(M39))*N39</f>
        <v>-8.6602540378443873</v>
      </c>
      <c r="P39" s="17">
        <f>SIN(RADIANS(M39))*N39</f>
        <v>4.9999999999999991</v>
      </c>
    </row>
    <row r="40" spans="1:16" x14ac:dyDescent="0.25">
      <c r="A40" s="3"/>
      <c r="B40" s="3"/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-10</v>
      </c>
      <c r="O40" s="15">
        <f>COS(RADIANS(M40))*N40</f>
        <v>8.6602540378443873</v>
      </c>
      <c r="P40" s="17">
        <f>SIN(RADIANS(M40))*N40</f>
        <v>-4.9999999999999991</v>
      </c>
    </row>
    <row r="41" spans="1:16" x14ac:dyDescent="0.25">
      <c r="A41" s="3"/>
      <c r="B41" s="3"/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</row>
    <row r="42" spans="1:16" x14ac:dyDescent="0.25">
      <c r="A42" s="3"/>
      <c r="B42" s="3"/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10</v>
      </c>
      <c r="O42" s="15" t="e">
        <f>COS(RADIANS(M42))*N42</f>
        <v>#N/A</v>
      </c>
      <c r="P42" s="17" t="e">
        <f>SIN(RADIANS(M42))*N42</f>
        <v>#N/A</v>
      </c>
    </row>
    <row r="43" spans="1:16" x14ac:dyDescent="0.25">
      <c r="A43" s="3"/>
      <c r="B43" s="3"/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-10</v>
      </c>
      <c r="O43" s="15" t="e">
        <f>COS(RADIANS(M43))*N43</f>
        <v>#N/A</v>
      </c>
      <c r="P43" s="17" t="e">
        <f>SIN(RADIANS(M43))*N43</f>
        <v>#N/A</v>
      </c>
    </row>
    <row r="44" spans="1:16" x14ac:dyDescent="0.25">
      <c r="A44" s="3"/>
      <c r="B44" s="3"/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</row>
    <row r="45" spans="1:16" x14ac:dyDescent="0.25">
      <c r="A45" s="3"/>
      <c r="B45" s="3"/>
      <c r="F45" s="11">
        <f>IF(E8,(ROW()-ROW(F3))*5,((ROW(F75)-ROW())*5))</f>
        <v>150</v>
      </c>
      <c r="G45" s="12">
        <f>IF(F45-E9&gt;=0,F45-E9,360-E9+F45)</f>
        <v>150</v>
      </c>
      <c r="H45" s="13">
        <f>IF(G45=360,0,IF(MOD(G45,E2)=0,G45,""))</f>
        <v>150</v>
      </c>
      <c r="I45" s="13">
        <f>IF(E13,H45,CHAR(160))</f>
        <v>150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10</v>
      </c>
      <c r="O45" s="15" t="e">
        <f>COS(RADIANS(M45))*N45</f>
        <v>#N/A</v>
      </c>
      <c r="P45" s="17" t="e">
        <f>SIN(RADIANS(M45))*N45</f>
        <v>#N/A</v>
      </c>
    </row>
    <row r="46" spans="1:16" x14ac:dyDescent="0.25">
      <c r="A46" s="3"/>
      <c r="B46" s="3"/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-10</v>
      </c>
      <c r="O46" s="15" t="e">
        <f>COS(RADIANS(M46))*N46</f>
        <v>#N/A</v>
      </c>
      <c r="P46" s="17" t="e">
        <f>SIN(RADIANS(M46))*N46</f>
        <v>#N/A</v>
      </c>
    </row>
    <row r="47" spans="1:16" x14ac:dyDescent="0.25">
      <c r="A47" s="3"/>
      <c r="B47" s="3"/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</row>
    <row r="48" spans="1:16" x14ac:dyDescent="0.25">
      <c r="A48" s="3"/>
      <c r="B48" s="3"/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10</v>
      </c>
      <c r="O48" s="15" t="e">
        <f>COS(RADIANS(M48))*N48</f>
        <v>#N/A</v>
      </c>
      <c r="P48" s="17" t="e">
        <f>SIN(RADIANS(M48))*N48</f>
        <v>#N/A</v>
      </c>
    </row>
    <row r="49" spans="1:16" x14ac:dyDescent="0.25">
      <c r="A49" s="3"/>
      <c r="B49" s="3"/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-10</v>
      </c>
      <c r="O49" s="15" t="e">
        <f>COS(RADIANS(M49))*N49</f>
        <v>#N/A</v>
      </c>
      <c r="P49" s="17" t="e">
        <f>SIN(RADIANS(M49))*N49</f>
        <v>#N/A</v>
      </c>
    </row>
    <row r="50" spans="1:16" x14ac:dyDescent="0.25">
      <c r="A50" s="3"/>
      <c r="B50" s="3"/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</row>
    <row r="51" spans="1:16" x14ac:dyDescent="0.25">
      <c r="A51" s="3"/>
      <c r="B51" s="3"/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>
        <f>IF(E13,H51,CHAR(160))</f>
        <v>120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10</v>
      </c>
      <c r="O51" s="15" t="e">
        <f>COS(RADIANS(M51))*N51</f>
        <v>#N/A</v>
      </c>
      <c r="P51" s="17" t="e">
        <f>SIN(RADIANS(M51))*N51</f>
        <v>#N/A</v>
      </c>
    </row>
    <row r="52" spans="1:16" x14ac:dyDescent="0.25">
      <c r="A52" s="3"/>
      <c r="B52" s="3"/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-10</v>
      </c>
      <c r="O52" s="15" t="e">
        <f>COS(RADIANS(M52))*N52</f>
        <v>#N/A</v>
      </c>
      <c r="P52" s="17" t="e">
        <f>SIN(RADIANS(M52))*N52</f>
        <v>#N/A</v>
      </c>
    </row>
    <row r="53" spans="1:16" x14ac:dyDescent="0.25">
      <c r="A53" s="3"/>
      <c r="B53" s="3"/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</row>
    <row r="54" spans="1:16" x14ac:dyDescent="0.25">
      <c r="A54" s="3"/>
      <c r="B54" s="3"/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10</v>
      </c>
      <c r="O54" s="15" t="e">
        <f>COS(RADIANS(M54))*N54</f>
        <v>#N/A</v>
      </c>
      <c r="P54" s="17" t="e">
        <f>SIN(RADIANS(M54))*N54</f>
        <v>#N/A</v>
      </c>
    </row>
    <row r="55" spans="1:16" x14ac:dyDescent="0.25">
      <c r="A55" s="3"/>
      <c r="B55" s="3"/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-10</v>
      </c>
      <c r="O55" s="15" t="e">
        <f>COS(RADIANS(M55))*N55</f>
        <v>#N/A</v>
      </c>
      <c r="P55" s="17" t="e">
        <f>SIN(RADIANS(M55))*N55</f>
        <v>#N/A</v>
      </c>
    </row>
    <row r="56" spans="1:16" x14ac:dyDescent="0.25">
      <c r="A56" s="3"/>
      <c r="B56" s="3"/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</row>
    <row r="57" spans="1:16" x14ac:dyDescent="0.25">
      <c r="A57" s="3"/>
      <c r="B57" s="3"/>
      <c r="F57" s="11">
        <f>IF(E8,(ROW()-ROW(F3))*5,((ROW(F75)-ROW())*5))</f>
        <v>90</v>
      </c>
      <c r="G57" s="12">
        <f>IF(F57-E9&gt;=0,F57-E9,360-E9+F57)</f>
        <v>90</v>
      </c>
      <c r="H57" s="13">
        <f>IF(G57=360,0,IF(MOD(G57,E2)=0,G57,""))</f>
        <v>90</v>
      </c>
      <c r="I57" s="13">
        <f>IF(E13,H57,CHAR(160))</f>
        <v>90</v>
      </c>
      <c r="J57" s="12" t="e">
        <f>NA()</f>
        <v>#N/A</v>
      </c>
      <c r="K57" s="14">
        <v>90</v>
      </c>
      <c r="L57" s="15">
        <f>MATCH(K57,H3:H74,0)</f>
        <v>55</v>
      </c>
      <c r="M57" s="16">
        <f>IF(E8,90-INDEX(F3:F74,L57,1),INDEX(F3:F74,L57,1)+90)</f>
        <v>180</v>
      </c>
      <c r="N57" s="15">
        <f>IF(E12,+(E7),NA())</f>
        <v>10</v>
      </c>
      <c r="O57" s="15">
        <f>COS(RADIANS(M57))*N57</f>
        <v>-10</v>
      </c>
      <c r="P57" s="17">
        <f>SIN(RADIANS(M57))*N57</f>
        <v>1.22514845490862E-15</v>
      </c>
    </row>
    <row r="58" spans="1:16" x14ac:dyDescent="0.25">
      <c r="A58" s="3"/>
      <c r="B58" s="3"/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55</v>
      </c>
      <c r="M58" s="16">
        <f>IF(E8,90-INDEX(F3:F74,L58,1),INDEX(F3:F74,L58,1)+90)</f>
        <v>180</v>
      </c>
      <c r="N58" s="15">
        <f>IF(E12,-(E7),NA())</f>
        <v>-10</v>
      </c>
      <c r="O58" s="15">
        <f>COS(RADIANS(M58))*N58</f>
        <v>10</v>
      </c>
      <c r="P58" s="17">
        <f>SIN(RADIANS(M58))*N58</f>
        <v>-1.22514845490862E-15</v>
      </c>
    </row>
    <row r="59" spans="1:16" x14ac:dyDescent="0.25">
      <c r="A59" s="3"/>
      <c r="B59" s="3"/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</row>
    <row r="60" spans="1:16" x14ac:dyDescent="0.25">
      <c r="A60" s="3"/>
      <c r="B60" s="3"/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10</v>
      </c>
      <c r="O60" s="15" t="e">
        <f>COS(RADIANS(M60))*N60</f>
        <v>#N/A</v>
      </c>
      <c r="P60" s="17" t="e">
        <f>SIN(RADIANS(M60))*N60</f>
        <v>#N/A</v>
      </c>
    </row>
    <row r="61" spans="1:16" x14ac:dyDescent="0.25">
      <c r="A61" s="3"/>
      <c r="B61" s="3"/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-10</v>
      </c>
      <c r="O61" s="15" t="e">
        <f>COS(RADIANS(M61))*N61</f>
        <v>#N/A</v>
      </c>
      <c r="P61" s="17" t="e">
        <f>SIN(RADIANS(M61))*N61</f>
        <v>#N/A</v>
      </c>
    </row>
    <row r="62" spans="1:16" x14ac:dyDescent="0.25">
      <c r="A62" s="3"/>
      <c r="B62" s="3"/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</row>
    <row r="63" spans="1:16" x14ac:dyDescent="0.25">
      <c r="A63" s="3"/>
      <c r="B63" s="3"/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>
        <f>IF(E13,H63,CHAR(160))</f>
        <v>60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10</v>
      </c>
      <c r="O63" s="15" t="e">
        <f>COS(RADIANS(M63))*N63</f>
        <v>#N/A</v>
      </c>
      <c r="P63" s="17" t="e">
        <f>SIN(RADIANS(M63))*N63</f>
        <v>#N/A</v>
      </c>
    </row>
    <row r="64" spans="1:16" x14ac:dyDescent="0.25">
      <c r="A64" s="3"/>
      <c r="B64" s="3"/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-10</v>
      </c>
      <c r="O64" s="15" t="e">
        <f>COS(RADIANS(M64))*N64</f>
        <v>#N/A</v>
      </c>
      <c r="P64" s="17" t="e">
        <f>SIN(RADIANS(M64))*N64</f>
        <v>#N/A</v>
      </c>
    </row>
    <row r="65" spans="1:16" x14ac:dyDescent="0.25">
      <c r="A65" s="3"/>
      <c r="B65" s="3"/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</row>
    <row r="66" spans="1:16" x14ac:dyDescent="0.25">
      <c r="A66" s="3"/>
      <c r="B66" s="3"/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10</v>
      </c>
      <c r="O66" s="15" t="e">
        <f>COS(RADIANS(M66))*N66</f>
        <v>#N/A</v>
      </c>
      <c r="P66" s="17" t="e">
        <f>SIN(RADIANS(M66))*N66</f>
        <v>#N/A</v>
      </c>
    </row>
    <row r="67" spans="1:16" x14ac:dyDescent="0.25">
      <c r="A67" s="3"/>
      <c r="B67" s="3"/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-10</v>
      </c>
      <c r="O67" s="15" t="e">
        <f>COS(RADIANS(M67))*N67</f>
        <v>#N/A</v>
      </c>
      <c r="P67" s="17" t="e">
        <f>SIN(RADIANS(M67))*N67</f>
        <v>#N/A</v>
      </c>
    </row>
    <row r="68" spans="1:16" x14ac:dyDescent="0.25">
      <c r="A68" s="3"/>
      <c r="B68" s="3"/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</row>
    <row r="69" spans="1:16" x14ac:dyDescent="0.25">
      <c r="A69" s="3"/>
      <c r="B69" s="3"/>
      <c r="F69" s="11">
        <f>IF(E8,(ROW()-ROW(F3))*5,((ROW(F75)-ROW())*5))</f>
        <v>30</v>
      </c>
      <c r="G69" s="12">
        <f>IF(F69-E9&gt;=0,F69-E9,360-E9+F69)</f>
        <v>30</v>
      </c>
      <c r="H69" s="13">
        <f>IF(G69=360,0,IF(MOD(G69,E2)=0,G69,""))</f>
        <v>30</v>
      </c>
      <c r="I69" s="13">
        <f>IF(E13,H69,CHAR(160))</f>
        <v>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10</v>
      </c>
      <c r="O69" s="15" t="e">
        <f>COS(RADIANS(M69))*N69</f>
        <v>#N/A</v>
      </c>
      <c r="P69" s="17" t="e">
        <f>SIN(RADIANS(M69))*N69</f>
        <v>#N/A</v>
      </c>
    </row>
    <row r="70" spans="1:16" x14ac:dyDescent="0.25">
      <c r="A70" s="3"/>
      <c r="B70" s="3"/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-10</v>
      </c>
      <c r="O70" s="15" t="e">
        <f>COS(RADIANS(M70))*N70</f>
        <v>#N/A</v>
      </c>
      <c r="P70" s="17" t="e">
        <f>SIN(RADIANS(M70))*N70</f>
        <v>#N/A</v>
      </c>
    </row>
    <row r="71" spans="1:16" x14ac:dyDescent="0.25">
      <c r="A71" s="3"/>
      <c r="B71" s="3"/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</row>
    <row r="72" spans="1:16" x14ac:dyDescent="0.25">
      <c r="A72" s="3"/>
      <c r="B72" s="3"/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10</v>
      </c>
      <c r="O72" s="15" t="e">
        <f>COS(RADIANS(M72))*N72</f>
        <v>#N/A</v>
      </c>
      <c r="P72" s="17" t="e">
        <f>SIN(RADIANS(M72))*N72</f>
        <v>#N/A</v>
      </c>
    </row>
    <row r="73" spans="1:16" x14ac:dyDescent="0.25">
      <c r="A73" s="3"/>
      <c r="B73" s="3"/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-10</v>
      </c>
      <c r="O73" s="15" t="e">
        <f>COS(RADIANS(M73))*N73</f>
        <v>#N/A</v>
      </c>
      <c r="P73" s="17" t="e">
        <f>SIN(RADIANS(M73))*N73</f>
        <v>#N/A</v>
      </c>
    </row>
    <row r="74" spans="1:16" x14ac:dyDescent="0.25"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1:16" x14ac:dyDescent="0.25"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10</v>
      </c>
      <c r="O75" s="15">
        <f>COS(RADIANS(M75))*N75</f>
        <v>-8.6602540378443855</v>
      </c>
      <c r="P75" s="17">
        <f>SIN(RADIANS(M75))*N75</f>
        <v>-5.0000000000000009</v>
      </c>
    </row>
    <row r="76" spans="1:16" x14ac:dyDescent="0.25"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-10</v>
      </c>
      <c r="O76" s="15">
        <f>COS(RADIANS(M76))*N76</f>
        <v>8.6602540378443855</v>
      </c>
      <c r="P76" s="17">
        <f>SIN(RADIANS(M76))*N76</f>
        <v>5.0000000000000009</v>
      </c>
    </row>
    <row r="77" spans="1:16" x14ac:dyDescent="0.25">
      <c r="K77" s="14"/>
      <c r="L77" s="15"/>
      <c r="M77" s="16"/>
      <c r="N77" s="15"/>
      <c r="O77" s="15"/>
      <c r="P77" s="17"/>
    </row>
    <row r="78" spans="1:16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10</v>
      </c>
      <c r="O78" s="15" t="e">
        <f>COS(RADIANS(M78))*N78</f>
        <v>#N/A</v>
      </c>
      <c r="P78" s="17" t="e">
        <f>SIN(RADIANS(M78))*N78</f>
        <v>#N/A</v>
      </c>
    </row>
    <row r="79" spans="1:16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-10</v>
      </c>
      <c r="O79" s="15" t="e">
        <f>COS(RADIANS(M79))*N79</f>
        <v>#N/A</v>
      </c>
      <c r="P79" s="17" t="e">
        <f>SIN(RADIANS(M79))*N79</f>
        <v>#N/A</v>
      </c>
    </row>
    <row r="80" spans="1:16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10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-10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10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-10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10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-10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10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-10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43</v>
      </c>
      <c r="M93" s="16">
        <f>IF(E8,90-INDEX(F3:F74,L93,1),INDEX(F3:F74,L93,1)+90)</f>
        <v>240</v>
      </c>
      <c r="N93" s="15">
        <f>IF(E12,+(E7),NA())</f>
        <v>10</v>
      </c>
      <c r="O93" s="15">
        <f>COS(RADIANS(M93))*N93</f>
        <v>-5.0000000000000044</v>
      </c>
      <c r="P93" s="17">
        <f>SIN(RADIANS(M93))*N93</f>
        <v>-8.6602540378443837</v>
      </c>
    </row>
    <row r="94" spans="11:16" x14ac:dyDescent="0.25">
      <c r="K94" s="14">
        <v>150</v>
      </c>
      <c r="L94" s="15">
        <f>L93</f>
        <v>43</v>
      </c>
      <c r="M94" s="16">
        <f>IF(E8,90-INDEX(F3:F74,L94,1),INDEX(F3:F74,L94,1)+90)</f>
        <v>240</v>
      </c>
      <c r="N94" s="15">
        <f>IF(E12,-(E7),NA())</f>
        <v>-10</v>
      </c>
      <c r="O94" s="15">
        <f>COS(RADIANS(M94))*N94</f>
        <v>5.0000000000000044</v>
      </c>
      <c r="P94" s="17">
        <f>SIN(RADIANS(M94))*N94</f>
        <v>8.6602540378443837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10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-10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10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-10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10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-10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10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-10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10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-10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9"/>
  <sheetViews>
    <sheetView tabSelected="1" workbookViewId="0"/>
  </sheetViews>
  <sheetFormatPr defaultRowHeight="15" x14ac:dyDescent="0.25"/>
  <sheetData>
    <row r="1" spans="1:31" x14ac:dyDescent="0.25">
      <c r="B1" s="38" t="s">
        <v>44</v>
      </c>
      <c r="C1" s="39" t="s">
        <v>45</v>
      </c>
    </row>
    <row r="2" spans="1:31" x14ac:dyDescent="0.25">
      <c r="A2" s="37">
        <v>0</v>
      </c>
      <c r="B2" s="38">
        <v>1</v>
      </c>
      <c r="E2" s="4" t="s">
        <v>3</v>
      </c>
      <c r="F2" s="5">
        <v>30</v>
      </c>
      <c r="G2" s="6"/>
      <c r="H2" s="7"/>
      <c r="I2" s="7"/>
      <c r="J2" s="7"/>
      <c r="K2" s="7" t="s">
        <v>4</v>
      </c>
      <c r="L2" s="8"/>
      <c r="M2" s="9"/>
      <c r="N2" s="9"/>
      <c r="O2" s="9"/>
      <c r="P2" s="9"/>
      <c r="Q2" s="10" t="s">
        <v>5</v>
      </c>
      <c r="R2" s="28"/>
      <c r="S2" s="29"/>
      <c r="T2" s="29"/>
      <c r="U2" s="29"/>
      <c r="V2" s="29"/>
      <c r="W2" s="29"/>
      <c r="X2" s="30" t="str">
        <f>Example11!$B$1</f>
        <v>Data1</v>
      </c>
      <c r="Y2" s="28"/>
      <c r="Z2" s="29"/>
      <c r="AA2" s="29"/>
      <c r="AB2" s="29"/>
      <c r="AC2" s="29"/>
      <c r="AD2" s="29"/>
      <c r="AE2" s="30" t="str">
        <f>Example11!$C$1</f>
        <v>Data2</v>
      </c>
    </row>
    <row r="3" spans="1:31" x14ac:dyDescent="0.25">
      <c r="A3" s="37">
        <v>30</v>
      </c>
      <c r="B3" s="38">
        <v>3</v>
      </c>
      <c r="E3" s="4" t="s">
        <v>6</v>
      </c>
      <c r="F3" s="5">
        <f>360/F2</f>
        <v>12</v>
      </c>
      <c r="G3" s="11">
        <f>IF(F8,(ROW()-ROW(G3))*5,((ROW(G75)-ROW())*5))</f>
        <v>0</v>
      </c>
      <c r="H3" s="12">
        <f>IF(G3-F9&gt;=0,G3-F9,360-F9+G3)</f>
        <v>0</v>
      </c>
      <c r="I3" s="13">
        <f>IF(H3=360,0,IF(MOD(H3,F2)=0,H3,""))</f>
        <v>0</v>
      </c>
      <c r="J3" s="13">
        <f>IF(F13,I3,CHAR(160))</f>
        <v>0</v>
      </c>
      <c r="K3" s="12">
        <f>F19</f>
        <v>0</v>
      </c>
      <c r="L3" s="14">
        <v>0</v>
      </c>
      <c r="M3" s="15">
        <f>MATCH(L3,I3:I74,0)</f>
        <v>1</v>
      </c>
      <c r="N3" s="16">
        <f>IF(F8,90-INDEX(G3:G74,M3,1),INDEX(G3:G74,M3,1)+90)</f>
        <v>90</v>
      </c>
      <c r="O3" s="15">
        <f>IF(F12,+(F7),NA())</f>
        <v>5</v>
      </c>
      <c r="P3" s="15">
        <f>COS(RADIANS(N3))*O3</f>
        <v>3.06287113727155E-16</v>
      </c>
      <c r="Q3" s="17">
        <f>SIN(RADIANS(N3))*O3</f>
        <v>5</v>
      </c>
      <c r="R3" s="31">
        <f t="shared" ref="R3:R40" si="0">A2</f>
        <v>0</v>
      </c>
      <c r="S3" s="32">
        <f t="shared" ref="S3:S40" si="1">IF(B2&lt;$F$5,$F$5,B2)</f>
        <v>1</v>
      </c>
      <c r="T3" s="32">
        <f>IF(F10,DEGREES(R3),R3)</f>
        <v>0</v>
      </c>
      <c r="U3" s="32">
        <f>IF(F8,90-T3-F9,T3+90+F9)</f>
        <v>90</v>
      </c>
      <c r="V3" s="32">
        <f>IF(F11,IF(OR(AND(F5&gt;=0,F6&gt;=0),AND(F5&lt;0,F6&lt;0)),(F6)-S3,ABS(F6)-S3),IF(OR(AND(F5&gt;=0,F6&gt;=0),AND(F5&lt;0,F6&lt;0)),S3-(F5),ABS(F5)+S3))</f>
        <v>1</v>
      </c>
      <c r="W3" s="32">
        <f>COS(RADIANS(U3))*V3</f>
        <v>6.1257422745431001E-17</v>
      </c>
      <c r="X3" s="33">
        <f>SIN(RADIANS(U3))*V3</f>
        <v>1</v>
      </c>
      <c r="Y3" s="31">
        <f t="shared" ref="Y3:Y40" si="2">A2</f>
        <v>0</v>
      </c>
      <c r="Z3" s="32">
        <f t="shared" ref="Z3:Z40" si="3">IF(C2&lt;$F$5,$F$5,C2)</f>
        <v>0</v>
      </c>
      <c r="AA3" s="32">
        <f>IF(F10,DEGREES(Y3),Y3)</f>
        <v>0</v>
      </c>
      <c r="AB3" s="32">
        <f>IF(F8,90-AA3-F9,AA3+90+F9)</f>
        <v>90</v>
      </c>
      <c r="AC3" s="32">
        <f>IF(F11,IF(OR(AND(F5&gt;=0,F6&gt;=0),AND(F5&lt;0,F6&lt;0)),(F6)-Z3,ABS(F6)-Z3),IF(OR(AND(F5&gt;=0,F6&gt;=0),AND(F5&lt;0,F6&lt;0)),Z3-(F5),ABS(F5)+Z3))</f>
        <v>0</v>
      </c>
      <c r="AD3" s="32"/>
      <c r="AE3" s="33"/>
    </row>
    <row r="4" spans="1:31" x14ac:dyDescent="0.25">
      <c r="A4" s="37">
        <v>60</v>
      </c>
      <c r="B4" s="38">
        <v>1</v>
      </c>
      <c r="E4" s="4" t="s">
        <v>7</v>
      </c>
      <c r="F4" s="5">
        <f>10/F3</f>
        <v>0.83333333333333337</v>
      </c>
      <c r="G4" s="11">
        <f>IF(F8,(ROW()-ROW(G3))*5,((ROW(G75)-ROW())*5))</f>
        <v>5</v>
      </c>
      <c r="H4" s="12">
        <f>IF(G4-F9&gt;=0,G4-F9,360-F9+G4)</f>
        <v>5</v>
      </c>
      <c r="I4" s="13" t="str">
        <f>IF(H4=360,0,IF(MOD(H4,F2)=0,H4,""))</f>
        <v/>
      </c>
      <c r="J4" s="13" t="str">
        <f>IF(F13,I4,CHAR(160))</f>
        <v/>
      </c>
      <c r="K4" s="12">
        <f>F20</f>
        <v>5</v>
      </c>
      <c r="L4" s="14">
        <v>0</v>
      </c>
      <c r="M4" s="15">
        <f>M3</f>
        <v>1</v>
      </c>
      <c r="N4" s="16">
        <f>IF(F8,90-INDEX(G3:G74,M4,1),INDEX(G3:G74,M4,1)+90)</f>
        <v>90</v>
      </c>
      <c r="O4" s="15">
        <f>IF(F12,-(F7),NA())</f>
        <v>-5</v>
      </c>
      <c r="P4" s="15">
        <f>COS(RADIANS(N4))*O4</f>
        <v>-3.06287113727155E-16</v>
      </c>
      <c r="Q4" s="17">
        <f>SIN(RADIANS(N4))*O4</f>
        <v>-5</v>
      </c>
      <c r="R4" s="31">
        <f t="shared" si="0"/>
        <v>30</v>
      </c>
      <c r="S4" s="32">
        <f t="shared" si="1"/>
        <v>3</v>
      </c>
      <c r="T4" s="32">
        <f>IF(F10,DEGREES(R4),R4)</f>
        <v>30</v>
      </c>
      <c r="U4" s="32">
        <f>IF(F8,90-T4-F9,T4+90+F9)</f>
        <v>60</v>
      </c>
      <c r="V4" s="32">
        <f>IF(F11,IF(OR(AND(F5&gt;=0,F6&gt;=0),AND(F5&lt;0,F6&lt;0)),(F6)-S4,ABS(F6)-S4),IF(OR(AND(F5&gt;=0,F6&gt;=0),AND(F5&lt;0,F6&lt;0)),S4-(F5),ABS(F5)+S4))</f>
        <v>3</v>
      </c>
      <c r="W4" s="32">
        <f>COS(RADIANS(U4))*V4</f>
        <v>1.5000000000000004</v>
      </c>
      <c r="X4" s="33">
        <f>SIN(RADIANS(U4))*V4</f>
        <v>2.598076211353316</v>
      </c>
      <c r="Y4" s="31">
        <f t="shared" si="2"/>
        <v>30</v>
      </c>
      <c r="Z4" s="32">
        <f t="shared" si="3"/>
        <v>0</v>
      </c>
      <c r="AA4" s="32">
        <f>IF(F10,DEGREES(Y4),Y4)</f>
        <v>30</v>
      </c>
      <c r="AB4" s="32">
        <f>IF(F8,90-AA4-F9,AA4+90+F9)</f>
        <v>60</v>
      </c>
      <c r="AC4" s="32">
        <f>IF(F11,IF(OR(AND(F5&gt;=0,F6&gt;=0),AND(F5&lt;0,F6&lt;0)),(F6)-Z4,ABS(F6)-Z4),IF(OR(AND(F5&gt;=0,F6&gt;=0),AND(F5&lt;0,F6&lt;0)),Z4-(F5),ABS(F5)+Z4))</f>
        <v>0</v>
      </c>
      <c r="AD4" s="32"/>
      <c r="AE4" s="33"/>
    </row>
    <row r="5" spans="1:31" x14ac:dyDescent="0.25">
      <c r="A5" s="37">
        <v>90</v>
      </c>
      <c r="B5" s="38">
        <v>3</v>
      </c>
      <c r="E5" s="4" t="s">
        <v>8</v>
      </c>
      <c r="F5" s="5">
        <v>0</v>
      </c>
      <c r="G5" s="11">
        <f>IF(F8,(ROW()-ROW(G3))*5,((ROW(G75)-ROW())*5))</f>
        <v>10</v>
      </c>
      <c r="H5" s="12">
        <f>IF(G5-F9&gt;=0,G5-F9,360-F9+G5)</f>
        <v>10</v>
      </c>
      <c r="I5" s="13" t="str">
        <f>IF(H5=360,0,IF(MOD(H5,F2)=0,H5,""))</f>
        <v/>
      </c>
      <c r="J5" s="13" t="str">
        <f>IF(F13,I5,CHAR(160))</f>
        <v/>
      </c>
      <c r="K5" s="12" t="e">
        <f>NA()</f>
        <v>#N/A</v>
      </c>
      <c r="L5" s="14"/>
      <c r="M5" s="15"/>
      <c r="N5" s="16"/>
      <c r="O5" s="15"/>
      <c r="P5" s="15"/>
      <c r="Q5" s="17"/>
      <c r="R5" s="31">
        <f t="shared" si="0"/>
        <v>60</v>
      </c>
      <c r="S5" s="32">
        <f t="shared" si="1"/>
        <v>1</v>
      </c>
      <c r="T5" s="32">
        <f>IF(F10,DEGREES(R5),R5)</f>
        <v>60</v>
      </c>
      <c r="U5" s="32">
        <f>IF(F8,90-T5-F9,T5+90+F9)</f>
        <v>30</v>
      </c>
      <c r="V5" s="32">
        <f>IF(F11,IF(OR(AND(F5&gt;=0,F6&gt;=0),AND(F5&lt;0,F6&lt;0)),(F6)-S5,ABS(F6)-S5),IF(OR(AND(F5&gt;=0,F6&gt;=0),AND(F5&lt;0,F6&lt;0)),S5-(F5),ABS(F5)+S5))</f>
        <v>1</v>
      </c>
      <c r="W5" s="32">
        <f>COS(RADIANS(U5))*V5</f>
        <v>0.86602540378443871</v>
      </c>
      <c r="X5" s="33">
        <f>SIN(RADIANS(U5))*V5</f>
        <v>0.49999999999999994</v>
      </c>
      <c r="Y5" s="31">
        <f t="shared" si="2"/>
        <v>60</v>
      </c>
      <c r="Z5" s="32">
        <f t="shared" si="3"/>
        <v>0</v>
      </c>
      <c r="AA5" s="32">
        <f>IF(F10,DEGREES(Y5),Y5)</f>
        <v>60</v>
      </c>
      <c r="AB5" s="32">
        <f>IF(F8,90-AA5-F9,AA5+90+F9)</f>
        <v>30</v>
      </c>
      <c r="AC5" s="32">
        <f>IF(F11,IF(OR(AND(F5&gt;=0,F6&gt;=0),AND(F5&lt;0,F6&lt;0)),(F6)-Z5,ABS(F6)-Z5),IF(OR(AND(F5&gt;=0,F6&gt;=0),AND(F5&lt;0,F6&lt;0)),Z5-(F5),ABS(F5)+Z5))</f>
        <v>0</v>
      </c>
      <c r="AD5" s="32"/>
      <c r="AE5" s="33"/>
    </row>
    <row r="6" spans="1:31" x14ac:dyDescent="0.25">
      <c r="A6" s="37">
        <v>120</v>
      </c>
      <c r="B6" s="38">
        <v>1</v>
      </c>
      <c r="E6" s="4" t="s">
        <v>9</v>
      </c>
      <c r="F6" s="5">
        <v>5</v>
      </c>
      <c r="G6" s="11">
        <f>IF(F8,(ROW()-ROW(G3))*5,((ROW(G75)-ROW())*5))</f>
        <v>15</v>
      </c>
      <c r="H6" s="12">
        <f>IF(G6-F9&gt;=0,G6-F9,360-F9+G6)</f>
        <v>15</v>
      </c>
      <c r="I6" s="13" t="str">
        <f>IF(H6=360,0,IF(MOD(H6,F2)=0,H6,""))</f>
        <v/>
      </c>
      <c r="J6" s="13" t="str">
        <f>IF(F13,I6,CHAR(160))</f>
        <v/>
      </c>
      <c r="K6" s="12" t="e">
        <f>NA()</f>
        <v>#N/A</v>
      </c>
      <c r="L6" s="14">
        <v>5</v>
      </c>
      <c r="M6" s="15" t="e">
        <f>MATCH(L6,I3:I74,0)</f>
        <v>#N/A</v>
      </c>
      <c r="N6" s="16" t="e">
        <f>IF(F8,90-INDEX(G3:G74,M6,1),INDEX(G3:G74,M6,1)+90)</f>
        <v>#N/A</v>
      </c>
      <c r="O6" s="15">
        <f>IF(F12,+(F7),NA())</f>
        <v>5</v>
      </c>
      <c r="P6" s="15" t="e">
        <f>COS(RADIANS(N6))*O6</f>
        <v>#N/A</v>
      </c>
      <c r="Q6" s="17" t="e">
        <f>SIN(RADIANS(N6))*O6</f>
        <v>#N/A</v>
      </c>
      <c r="R6" s="31">
        <f t="shared" si="0"/>
        <v>90</v>
      </c>
      <c r="S6" s="32">
        <f t="shared" si="1"/>
        <v>3</v>
      </c>
      <c r="T6" s="32">
        <f>IF(F10,DEGREES(R6),R6)</f>
        <v>90</v>
      </c>
      <c r="U6" s="32">
        <f>IF(F8,90-T6-F9,T6+90+F9)</f>
        <v>0</v>
      </c>
      <c r="V6" s="32">
        <f>IF(F11,IF(OR(AND(F5&gt;=0,F6&gt;=0),AND(F5&lt;0,F6&lt;0)),(F6)-S6,ABS(F6)-S6),IF(OR(AND(F5&gt;=0,F6&gt;=0),AND(F5&lt;0,F6&lt;0)),S6-(F5),ABS(F5)+S6))</f>
        <v>3</v>
      </c>
      <c r="W6" s="32">
        <f>COS(RADIANS(U6))*V6</f>
        <v>3</v>
      </c>
      <c r="X6" s="33">
        <f>SIN(RADIANS(U6))*V6</f>
        <v>0</v>
      </c>
      <c r="Y6" s="31">
        <f t="shared" si="2"/>
        <v>90</v>
      </c>
      <c r="Z6" s="32">
        <f t="shared" si="3"/>
        <v>0</v>
      </c>
      <c r="AA6" s="32">
        <f>IF(F10,DEGREES(Y6),Y6)</f>
        <v>90</v>
      </c>
      <c r="AB6" s="32">
        <f>IF(F8,90-AA6-F9,AA6+90+F9)</f>
        <v>0</v>
      </c>
      <c r="AC6" s="32">
        <f>IF(F11,IF(OR(AND(F5&gt;=0,F6&gt;=0),AND(F5&lt;0,F6&lt;0)),(F6)-Z6,ABS(F6)-Z6),IF(OR(AND(F5&gt;=0,F6&gt;=0),AND(F5&lt;0,F6&lt;0)),Z6-(F5),ABS(F5)+Z6))</f>
        <v>0</v>
      </c>
      <c r="AD6" s="32"/>
      <c r="AE6" s="33"/>
    </row>
    <row r="7" spans="1:31" x14ac:dyDescent="0.25">
      <c r="A7" s="37">
        <v>150</v>
      </c>
      <c r="B7" s="38">
        <v>3</v>
      </c>
      <c r="E7" s="4" t="s">
        <v>10</v>
      </c>
      <c r="F7" s="5">
        <f>F6-F5</f>
        <v>5</v>
      </c>
      <c r="G7" s="11">
        <f>IF(F8,(ROW()-ROW(G3))*5,((ROW(G75)-ROW())*5))</f>
        <v>20</v>
      </c>
      <c r="H7" s="12">
        <f>IF(G7-F9&gt;=0,G7-F9,360-F9+G7)</f>
        <v>20</v>
      </c>
      <c r="I7" s="13" t="str">
        <f>IF(H7=360,0,IF(MOD(H7,F2)=0,H7,""))</f>
        <v/>
      </c>
      <c r="J7" s="13" t="str">
        <f>IF(F13,I7,CHAR(160))</f>
        <v/>
      </c>
      <c r="K7" s="12" t="e">
        <f>NA()</f>
        <v>#N/A</v>
      </c>
      <c r="L7" s="14">
        <v>5</v>
      </c>
      <c r="M7" s="15" t="e">
        <f>M6</f>
        <v>#N/A</v>
      </c>
      <c r="N7" s="16" t="e">
        <f>IF(F8,90-INDEX(G3:G74,M7,1),INDEX(G3:G74,M7,1)+90)</f>
        <v>#N/A</v>
      </c>
      <c r="O7" s="15">
        <f>IF(F12,-(F7),NA())</f>
        <v>-5</v>
      </c>
      <c r="P7" s="15" t="e">
        <f>COS(RADIANS(N7))*O7</f>
        <v>#N/A</v>
      </c>
      <c r="Q7" s="17" t="e">
        <f>SIN(RADIANS(N7))*O7</f>
        <v>#N/A</v>
      </c>
      <c r="R7" s="31">
        <f t="shared" si="0"/>
        <v>120</v>
      </c>
      <c r="S7" s="32">
        <f t="shared" si="1"/>
        <v>1</v>
      </c>
      <c r="T7" s="32">
        <f>IF(F10,DEGREES(R7),R7)</f>
        <v>120</v>
      </c>
      <c r="U7" s="32">
        <f>IF(F8,90-T7-F9,T7+90+F9)</f>
        <v>-30</v>
      </c>
      <c r="V7" s="32">
        <f>IF(F11,IF(OR(AND(F5&gt;=0,F6&gt;=0),AND(F5&lt;0,F6&lt;0)),(F6)-S7,ABS(F6)-S7),IF(OR(AND(F5&gt;=0,F6&gt;=0),AND(F5&lt;0,F6&lt;0)),S7-(F5),ABS(F5)+S7))</f>
        <v>1</v>
      </c>
      <c r="W7" s="32">
        <f>COS(RADIANS(U7))*V7</f>
        <v>0.86602540378443871</v>
      </c>
      <c r="X7" s="33">
        <f>SIN(RADIANS(U7))*V7</f>
        <v>-0.49999999999999994</v>
      </c>
      <c r="Y7" s="31">
        <f t="shared" si="2"/>
        <v>120</v>
      </c>
      <c r="Z7" s="32">
        <f t="shared" si="3"/>
        <v>0</v>
      </c>
      <c r="AA7" s="32">
        <f>IF(F10,DEGREES(Y7),Y7)</f>
        <v>120</v>
      </c>
      <c r="AB7" s="32">
        <f>IF(F8,90-AA7-F9,AA7+90+F9)</f>
        <v>-30</v>
      </c>
      <c r="AC7" s="32">
        <f>IF(F11,IF(OR(AND(F5&gt;=0,F6&gt;=0),AND(F5&lt;0,F6&lt;0)),(F6)-Z7,ABS(F6)-Z7),IF(OR(AND(F5&gt;=0,F6&gt;=0),AND(F5&lt;0,F6&lt;0)),Z7-(F5),ABS(F5)+Z7))</f>
        <v>0</v>
      </c>
      <c r="AD7" s="32"/>
      <c r="AE7" s="33"/>
    </row>
    <row r="8" spans="1:31" x14ac:dyDescent="0.25">
      <c r="A8" s="37">
        <v>180</v>
      </c>
      <c r="B8" s="38">
        <v>1</v>
      </c>
      <c r="E8" s="4" t="s">
        <v>0</v>
      </c>
      <c r="F8" s="5" t="b">
        <v>1</v>
      </c>
      <c r="G8" s="11">
        <f>IF(F8,(ROW()-ROW(G3))*5,((ROW(G75)-ROW())*5))</f>
        <v>25</v>
      </c>
      <c r="H8" s="12">
        <f>IF(G8-F9&gt;=0,G8-F9,360-F9+G8)</f>
        <v>25</v>
      </c>
      <c r="I8" s="13" t="str">
        <f>IF(H8=360,0,IF(MOD(H8,F2)=0,H8,""))</f>
        <v/>
      </c>
      <c r="J8" s="13" t="str">
        <f>IF(F13,I8,CHAR(160))</f>
        <v/>
      </c>
      <c r="K8" s="12" t="e">
        <f>NA()</f>
        <v>#N/A</v>
      </c>
      <c r="L8" s="14"/>
      <c r="M8" s="15"/>
      <c r="N8" s="16"/>
      <c r="O8" s="15"/>
      <c r="P8" s="15"/>
      <c r="Q8" s="17"/>
      <c r="R8" s="31">
        <f t="shared" si="0"/>
        <v>150</v>
      </c>
      <c r="S8" s="32">
        <f t="shared" si="1"/>
        <v>3</v>
      </c>
      <c r="T8" s="32">
        <f>IF(F10,DEGREES(R8),R8)</f>
        <v>150</v>
      </c>
      <c r="U8" s="32">
        <f>IF(F8,90-T8-F9,T8+90+F9)</f>
        <v>-60</v>
      </c>
      <c r="V8" s="32">
        <f>IF(F11,IF(OR(AND(F5&gt;=0,F6&gt;=0),AND(F5&lt;0,F6&lt;0)),(F6)-S8,ABS(F6)-S8),IF(OR(AND(F5&gt;=0,F6&gt;=0),AND(F5&lt;0,F6&lt;0)),S8-(F5),ABS(F5)+S8))</f>
        <v>3</v>
      </c>
      <c r="W8" s="32">
        <f>COS(RADIANS(U8))*V8</f>
        <v>1.5000000000000004</v>
      </c>
      <c r="X8" s="33">
        <f>SIN(RADIANS(U8))*V8</f>
        <v>-2.598076211353316</v>
      </c>
      <c r="Y8" s="31">
        <f t="shared" si="2"/>
        <v>150</v>
      </c>
      <c r="Z8" s="32">
        <f t="shared" si="3"/>
        <v>0</v>
      </c>
      <c r="AA8" s="32">
        <f>IF(F10,DEGREES(Y8),Y8)</f>
        <v>150</v>
      </c>
      <c r="AB8" s="32">
        <f>IF(F8,90-AA8-F9,AA8+90+F9)</f>
        <v>-60</v>
      </c>
      <c r="AC8" s="32">
        <f>IF(F11,IF(OR(AND(F5&gt;=0,F6&gt;=0),AND(F5&lt;0,F6&lt;0)),(F6)-Z8,ABS(F6)-Z8),IF(OR(AND(F5&gt;=0,F6&gt;=0),AND(F5&lt;0,F6&lt;0)),Z8-(F5),ABS(F5)+Z8))</f>
        <v>0</v>
      </c>
      <c r="AD8" s="32"/>
      <c r="AE8" s="33"/>
    </row>
    <row r="9" spans="1:31" x14ac:dyDescent="0.25">
      <c r="A9" s="37">
        <v>210</v>
      </c>
      <c r="B9" s="38">
        <v>3</v>
      </c>
      <c r="E9" s="4" t="s">
        <v>11</v>
      </c>
      <c r="F9" s="5">
        <v>0</v>
      </c>
      <c r="G9" s="11">
        <f>IF(F8,(ROW()-ROW(G3))*5,((ROW(G75)-ROW())*5))</f>
        <v>30</v>
      </c>
      <c r="H9" s="12">
        <f>IF(G9-F9&gt;=0,G9-F9,360-F9+G9)</f>
        <v>30</v>
      </c>
      <c r="I9" s="13">
        <f>IF(H9=360,0,IF(MOD(H9,F2)=0,H9,""))</f>
        <v>30</v>
      </c>
      <c r="J9" s="13">
        <f>IF(F13,I9,CHAR(160))</f>
        <v>30</v>
      </c>
      <c r="K9" s="12" t="e">
        <f>NA()</f>
        <v>#N/A</v>
      </c>
      <c r="L9" s="14">
        <v>10</v>
      </c>
      <c r="M9" s="15" t="e">
        <f>MATCH(L9,I3:I74,0)</f>
        <v>#N/A</v>
      </c>
      <c r="N9" s="16" t="e">
        <f>IF(F8,90-INDEX(G3:G74,M9,1),INDEX(G3:G74,M9,1)+90)</f>
        <v>#N/A</v>
      </c>
      <c r="O9" s="15">
        <f>IF(F12,+(F7),NA())</f>
        <v>5</v>
      </c>
      <c r="P9" s="15" t="e">
        <f>COS(RADIANS(N9))*O9</f>
        <v>#N/A</v>
      </c>
      <c r="Q9" s="17" t="e">
        <f>SIN(RADIANS(N9))*O9</f>
        <v>#N/A</v>
      </c>
      <c r="R9" s="31">
        <f t="shared" si="0"/>
        <v>180</v>
      </c>
      <c r="S9" s="32">
        <f t="shared" si="1"/>
        <v>1</v>
      </c>
      <c r="T9" s="32">
        <f>IF(F10,DEGREES(R9),R9)</f>
        <v>180</v>
      </c>
      <c r="U9" s="32">
        <f>IF(F8,90-T9-F9,T9+90+F9)</f>
        <v>-90</v>
      </c>
      <c r="V9" s="32">
        <f>IF(F11,IF(OR(AND(F5&gt;=0,F6&gt;=0),AND(F5&lt;0,F6&lt;0)),(F6)-S9,ABS(F6)-S9),IF(OR(AND(F5&gt;=0,F6&gt;=0),AND(F5&lt;0,F6&lt;0)),S9-(F5),ABS(F5)+S9))</f>
        <v>1</v>
      </c>
      <c r="W9" s="32">
        <f>COS(RADIANS(U9))*V9</f>
        <v>6.1257422745431001E-17</v>
      </c>
      <c r="X9" s="33">
        <f>SIN(RADIANS(U9))*V9</f>
        <v>-1</v>
      </c>
      <c r="Y9" s="31">
        <f t="shared" si="2"/>
        <v>180</v>
      </c>
      <c r="Z9" s="32">
        <f t="shared" si="3"/>
        <v>0</v>
      </c>
      <c r="AA9" s="32">
        <f>IF(F10,DEGREES(Y9),Y9)</f>
        <v>180</v>
      </c>
      <c r="AB9" s="32">
        <f>IF(F8,90-AA9-F9,AA9+90+F9)</f>
        <v>-90</v>
      </c>
      <c r="AC9" s="32">
        <f>IF(F11,IF(OR(AND(F5&gt;=0,F6&gt;=0),AND(F5&lt;0,F6&lt;0)),(F6)-Z9,ABS(F6)-Z9),IF(OR(AND(F5&gt;=0,F6&gt;=0),AND(F5&lt;0,F6&lt;0)),Z9-(F5),ABS(F5)+Z9))</f>
        <v>0</v>
      </c>
      <c r="AD9" s="32"/>
      <c r="AE9" s="33"/>
    </row>
    <row r="10" spans="1:31" x14ac:dyDescent="0.25">
      <c r="A10" s="37">
        <v>240</v>
      </c>
      <c r="B10" s="38">
        <v>1</v>
      </c>
      <c r="E10" s="4" t="s">
        <v>12</v>
      </c>
      <c r="F10" s="5" t="b">
        <v>0</v>
      </c>
      <c r="G10" s="11">
        <f>IF(F8,(ROW()-ROW(G3))*5,((ROW(G75)-ROW())*5))</f>
        <v>35</v>
      </c>
      <c r="H10" s="12">
        <f>IF(G10-F9&gt;=0,G10-F9,360-F9+G10)</f>
        <v>35</v>
      </c>
      <c r="I10" s="13" t="str">
        <f>IF(H10=360,0,IF(MOD(H10,F2)=0,H10,""))</f>
        <v/>
      </c>
      <c r="J10" s="13" t="str">
        <f>IF(F13,I10,CHAR(160))</f>
        <v/>
      </c>
      <c r="K10" s="12" t="e">
        <f>NA()</f>
        <v>#N/A</v>
      </c>
      <c r="L10" s="14">
        <v>10</v>
      </c>
      <c r="M10" s="15" t="e">
        <f>M9</f>
        <v>#N/A</v>
      </c>
      <c r="N10" s="16" t="e">
        <f>IF(F8,90-INDEX(G3:G74,M10,1),INDEX(G3:G74,M10,1)+90)</f>
        <v>#N/A</v>
      </c>
      <c r="O10" s="15">
        <f>IF(F12,-(F7),NA())</f>
        <v>-5</v>
      </c>
      <c r="P10" s="15" t="e">
        <f>COS(RADIANS(N10))*O10</f>
        <v>#N/A</v>
      </c>
      <c r="Q10" s="17" t="e">
        <f>SIN(RADIANS(N10))*O10</f>
        <v>#N/A</v>
      </c>
      <c r="R10" s="31">
        <f t="shared" si="0"/>
        <v>210</v>
      </c>
      <c r="S10" s="32">
        <f t="shared" si="1"/>
        <v>3</v>
      </c>
      <c r="T10" s="32">
        <f>IF(F10,DEGREES(R10),R10)</f>
        <v>210</v>
      </c>
      <c r="U10" s="32">
        <f>IF(F8,90-T10-F9,T10+90+F9)</f>
        <v>-120</v>
      </c>
      <c r="V10" s="32">
        <f>IF(F11,IF(OR(AND(F5&gt;=0,F6&gt;=0),AND(F5&lt;0,F6&lt;0)),(F6)-S10,ABS(F6)-S10),IF(OR(AND(F5&gt;=0,F6&gt;=0),AND(F5&lt;0,F6&lt;0)),S10-(F5),ABS(F5)+S10))</f>
        <v>3</v>
      </c>
      <c r="W10" s="32">
        <f>COS(RADIANS(U10))*V10</f>
        <v>-1.4999999999999993</v>
      </c>
      <c r="X10" s="33">
        <f>SIN(RADIANS(U10))*V10</f>
        <v>-2.598076211353316</v>
      </c>
      <c r="Y10" s="31">
        <f t="shared" si="2"/>
        <v>210</v>
      </c>
      <c r="Z10" s="32">
        <f t="shared" si="3"/>
        <v>0</v>
      </c>
      <c r="AA10" s="32">
        <f>IF(F10,DEGREES(Y10),Y10)</f>
        <v>210</v>
      </c>
      <c r="AB10" s="32">
        <f>IF(F8,90-AA10-F9,AA10+90+F9)</f>
        <v>-120</v>
      </c>
      <c r="AC10" s="32">
        <f>IF(F11,IF(OR(AND(F5&gt;=0,F6&gt;=0),AND(F5&lt;0,F6&lt;0)),(F6)-Z10,ABS(F6)-Z10),IF(OR(AND(F5&gt;=0,F6&gt;=0),AND(F5&lt;0,F6&lt;0)),Z10-(F5),ABS(F5)+Z10))</f>
        <v>0</v>
      </c>
      <c r="AD10" s="32"/>
      <c r="AE10" s="33"/>
    </row>
    <row r="11" spans="1:31" x14ac:dyDescent="0.25">
      <c r="A11" s="37">
        <v>270</v>
      </c>
      <c r="B11" s="38">
        <v>3</v>
      </c>
      <c r="E11" s="4" t="s">
        <v>13</v>
      </c>
      <c r="F11" s="5" t="b">
        <v>0</v>
      </c>
      <c r="G11" s="11">
        <f>IF(F8,(ROW()-ROW(G3))*5,((ROW(G75)-ROW())*5))</f>
        <v>40</v>
      </c>
      <c r="H11" s="12">
        <f>IF(G11-F9&gt;=0,G11-F9,360-F9+G11)</f>
        <v>40</v>
      </c>
      <c r="I11" s="13" t="str">
        <f>IF(H11=360,0,IF(MOD(H11,F2)=0,H11,""))</f>
        <v/>
      </c>
      <c r="J11" s="13" t="str">
        <f>IF(F13,I11,CHAR(160))</f>
        <v/>
      </c>
      <c r="K11" s="12" t="e">
        <f>NA()</f>
        <v>#N/A</v>
      </c>
      <c r="L11" s="14"/>
      <c r="M11" s="15"/>
      <c r="N11" s="16"/>
      <c r="O11" s="15"/>
      <c r="P11" s="15"/>
      <c r="Q11" s="17"/>
      <c r="R11" s="31">
        <f t="shared" si="0"/>
        <v>240</v>
      </c>
      <c r="S11" s="32">
        <f t="shared" si="1"/>
        <v>1</v>
      </c>
      <c r="T11" s="32">
        <f>IF(F10,DEGREES(R11),R11)</f>
        <v>240</v>
      </c>
      <c r="U11" s="32">
        <f>IF(F8,90-T11-F9,T11+90+F9)</f>
        <v>-150</v>
      </c>
      <c r="V11" s="32">
        <f>IF(F11,IF(OR(AND(F5&gt;=0,F6&gt;=0),AND(F5&lt;0,F6&lt;0)),(F6)-S11,ABS(F6)-S11),IF(OR(AND(F5&gt;=0,F6&gt;=0),AND(F5&lt;0,F6&lt;0)),S11-(F5),ABS(F5)+S11))</f>
        <v>1</v>
      </c>
      <c r="W11" s="32">
        <f>COS(RADIANS(U11))*V11</f>
        <v>-0.86602540378443871</v>
      </c>
      <c r="X11" s="33">
        <f>SIN(RADIANS(U11))*V11</f>
        <v>-0.49999999999999994</v>
      </c>
      <c r="Y11" s="31">
        <f t="shared" si="2"/>
        <v>240</v>
      </c>
      <c r="Z11" s="32">
        <f t="shared" si="3"/>
        <v>0</v>
      </c>
      <c r="AA11" s="32">
        <f>IF(F10,DEGREES(Y11),Y11)</f>
        <v>240</v>
      </c>
      <c r="AB11" s="32">
        <f>IF(F8,90-AA11-F9,AA11+90+F9)</f>
        <v>-150</v>
      </c>
      <c r="AC11" s="32">
        <f>IF(F11,IF(OR(AND(F5&gt;=0,F6&gt;=0),AND(F5&lt;0,F6&lt;0)),(F6)-Z11,ABS(F6)-Z11),IF(OR(AND(F5&gt;=0,F6&gt;=0),AND(F5&lt;0,F6&lt;0)),Z11-(F5),ABS(F5)+Z11))</f>
        <v>0</v>
      </c>
      <c r="AD11" s="32"/>
      <c r="AE11" s="33"/>
    </row>
    <row r="12" spans="1:31" x14ac:dyDescent="0.25">
      <c r="A12" s="37">
        <v>300</v>
      </c>
      <c r="B12" s="38">
        <v>1</v>
      </c>
      <c r="E12" s="4" t="s">
        <v>14</v>
      </c>
      <c r="F12" s="5" t="b">
        <v>1</v>
      </c>
      <c r="G12" s="11">
        <f>IF(F8,(ROW()-ROW(G3))*5,((ROW(G75)-ROW())*5))</f>
        <v>45</v>
      </c>
      <c r="H12" s="12">
        <f>IF(G12-F9&gt;=0,G12-F9,360-F9+G12)</f>
        <v>45</v>
      </c>
      <c r="I12" s="13" t="str">
        <f>IF(H12=360,0,IF(MOD(H12,F2)=0,H12,""))</f>
        <v/>
      </c>
      <c r="J12" s="13" t="str">
        <f>IF(F13,I12,CHAR(160))</f>
        <v/>
      </c>
      <c r="K12" s="12" t="e">
        <f>NA()</f>
        <v>#N/A</v>
      </c>
      <c r="L12" s="14">
        <v>15</v>
      </c>
      <c r="M12" s="15" t="e">
        <f>MATCH(L12,I3:I74,0)</f>
        <v>#N/A</v>
      </c>
      <c r="N12" s="16" t="e">
        <f>IF(F8,90-INDEX(G3:G74,M12,1),INDEX(G3:G74,M12,1)+90)</f>
        <v>#N/A</v>
      </c>
      <c r="O12" s="15">
        <f>IF(F12,+(F7),NA())</f>
        <v>5</v>
      </c>
      <c r="P12" s="15" t="e">
        <f>COS(RADIANS(N12))*O12</f>
        <v>#N/A</v>
      </c>
      <c r="Q12" s="17" t="e">
        <f>SIN(RADIANS(N12))*O12</f>
        <v>#N/A</v>
      </c>
      <c r="R12" s="31">
        <f t="shared" si="0"/>
        <v>270</v>
      </c>
      <c r="S12" s="32">
        <f t="shared" si="1"/>
        <v>3</v>
      </c>
      <c r="T12" s="32">
        <f>IF(F10,DEGREES(R12),R12)</f>
        <v>270</v>
      </c>
      <c r="U12" s="32">
        <f>IF(F8,90-T12-F9,T12+90+F9)</f>
        <v>-180</v>
      </c>
      <c r="V12" s="32">
        <f>IF(F11,IF(OR(AND(F5&gt;=0,F6&gt;=0),AND(F5&lt;0,F6&lt;0)),(F6)-S12,ABS(F6)-S12),IF(OR(AND(F5&gt;=0,F6&gt;=0),AND(F5&lt;0,F6&lt;0)),S12-(F5),ABS(F5)+S12))</f>
        <v>3</v>
      </c>
      <c r="W12" s="32">
        <f>COS(RADIANS(U12))*V12</f>
        <v>-3</v>
      </c>
      <c r="X12" s="33">
        <f>SIN(RADIANS(U12))*V12</f>
        <v>-3.67544536472586E-16</v>
      </c>
      <c r="Y12" s="31">
        <f t="shared" si="2"/>
        <v>270</v>
      </c>
      <c r="Z12" s="32">
        <f t="shared" si="3"/>
        <v>0</v>
      </c>
      <c r="AA12" s="32">
        <f>IF(F10,DEGREES(Y12),Y12)</f>
        <v>270</v>
      </c>
      <c r="AB12" s="32">
        <f>IF(F8,90-AA12-F9,AA12+90+F9)</f>
        <v>-180</v>
      </c>
      <c r="AC12" s="32">
        <f>IF(F11,IF(OR(AND(F5&gt;=0,F6&gt;=0),AND(F5&lt;0,F6&lt;0)),(F6)-Z12,ABS(F6)-Z12),IF(OR(AND(F5&gt;=0,F6&gt;=0),AND(F5&lt;0,F6&lt;0)),Z12-(F5),ABS(F5)+Z12))</f>
        <v>0</v>
      </c>
      <c r="AD12" s="32"/>
      <c r="AE12" s="33"/>
    </row>
    <row r="13" spans="1:31" x14ac:dyDescent="0.25">
      <c r="A13" s="37">
        <v>330</v>
      </c>
      <c r="B13" s="38">
        <v>3</v>
      </c>
      <c r="E13" s="4" t="s">
        <v>15</v>
      </c>
      <c r="F13" s="5" t="b">
        <v>1</v>
      </c>
      <c r="G13" s="11">
        <f>IF(F8,(ROW()-ROW(G3))*5,((ROW(G75)-ROW())*5))</f>
        <v>50</v>
      </c>
      <c r="H13" s="12">
        <f>IF(G13-F9&gt;=0,G13-F9,360-F9+G13)</f>
        <v>50</v>
      </c>
      <c r="I13" s="13" t="str">
        <f>IF(H13=360,0,IF(MOD(H13,F2)=0,H13,""))</f>
        <v/>
      </c>
      <c r="J13" s="13" t="str">
        <f>IF(F13,I13,CHAR(160))</f>
        <v/>
      </c>
      <c r="K13" s="12" t="e">
        <f>NA()</f>
        <v>#N/A</v>
      </c>
      <c r="L13" s="14">
        <v>15</v>
      </c>
      <c r="M13" s="15" t="e">
        <f>M12</f>
        <v>#N/A</v>
      </c>
      <c r="N13" s="16" t="e">
        <f>IF(F8,90-INDEX(G3:G74,M13,1),INDEX(G3:G74,M13,1)+90)</f>
        <v>#N/A</v>
      </c>
      <c r="O13" s="15">
        <f>IF(F12,-(F7),NA())</f>
        <v>-5</v>
      </c>
      <c r="P13" s="15" t="e">
        <f>COS(RADIANS(N13))*O13</f>
        <v>#N/A</v>
      </c>
      <c r="Q13" s="17" t="e">
        <f>SIN(RADIANS(N13))*O13</f>
        <v>#N/A</v>
      </c>
      <c r="R13" s="31">
        <f t="shared" si="0"/>
        <v>300</v>
      </c>
      <c r="S13" s="32">
        <f t="shared" si="1"/>
        <v>1</v>
      </c>
      <c r="T13" s="32">
        <f>IF(F10,DEGREES(R13),R13)</f>
        <v>300</v>
      </c>
      <c r="U13" s="32">
        <f>IF(F8,90-T13-F9,T13+90+F9)</f>
        <v>-210</v>
      </c>
      <c r="V13" s="32">
        <f>IF(F11,IF(OR(AND(F5&gt;=0,F6&gt;=0),AND(F5&lt;0,F6&lt;0)),(F6)-S13,ABS(F6)-S13),IF(OR(AND(F5&gt;=0,F6&gt;=0),AND(F5&lt;0,F6&lt;0)),S13-(F5),ABS(F5)+S13))</f>
        <v>1</v>
      </c>
      <c r="W13" s="32">
        <f>COS(RADIANS(U13))*V13</f>
        <v>-0.8660254037844386</v>
      </c>
      <c r="X13" s="33">
        <f>SIN(RADIANS(U13))*V13</f>
        <v>0.50000000000000011</v>
      </c>
      <c r="Y13" s="31">
        <f t="shared" si="2"/>
        <v>300</v>
      </c>
      <c r="Z13" s="32">
        <f t="shared" si="3"/>
        <v>0</v>
      </c>
      <c r="AA13" s="32">
        <f>IF(F10,DEGREES(Y13),Y13)</f>
        <v>300</v>
      </c>
      <c r="AB13" s="32">
        <f>IF(F8,90-AA13-F9,AA13+90+F9)</f>
        <v>-210</v>
      </c>
      <c r="AC13" s="32">
        <f>IF(F11,IF(OR(AND(F5&gt;=0,F6&gt;=0),AND(F5&lt;0,F6&lt;0)),(F6)-Z13,ABS(F6)-Z13),IF(OR(AND(F5&gt;=0,F6&gt;=0),AND(F5&lt;0,F6&lt;0)),Z13-(F5),ABS(F5)+Z13))</f>
        <v>0</v>
      </c>
      <c r="AD13" s="32"/>
      <c r="AE13" s="33"/>
    </row>
    <row r="14" spans="1:31" x14ac:dyDescent="0.25">
      <c r="A14" s="37">
        <v>360</v>
      </c>
      <c r="B14" s="38">
        <v>1</v>
      </c>
      <c r="E14" s="4" t="s">
        <v>16</v>
      </c>
      <c r="F14" s="5" t="b">
        <v>1</v>
      </c>
      <c r="G14" s="11">
        <f>IF(F8,(ROW()-ROW(G3))*5,((ROW(G75)-ROW())*5))</f>
        <v>55</v>
      </c>
      <c r="H14" s="12">
        <f>IF(G14-F9&gt;=0,G14-F9,360-F9+G14)</f>
        <v>55</v>
      </c>
      <c r="I14" s="13" t="str">
        <f>IF(H14=360,0,IF(MOD(H14,F2)=0,H14,""))</f>
        <v/>
      </c>
      <c r="J14" s="13" t="str">
        <f>IF(F13,I14,CHAR(160))</f>
        <v/>
      </c>
      <c r="K14" s="12" t="e">
        <f>NA()</f>
        <v>#N/A</v>
      </c>
      <c r="L14" s="14"/>
      <c r="M14" s="15"/>
      <c r="N14" s="16"/>
      <c r="O14" s="15"/>
      <c r="P14" s="15"/>
      <c r="Q14" s="17"/>
      <c r="R14" s="31">
        <f t="shared" si="0"/>
        <v>330</v>
      </c>
      <c r="S14" s="32">
        <f t="shared" si="1"/>
        <v>3</v>
      </c>
      <c r="T14" s="32">
        <f>IF(F10,DEGREES(R14),R14)</f>
        <v>330</v>
      </c>
      <c r="U14" s="32">
        <f>IF(F8,90-T14-F9,T14+90+F9)</f>
        <v>-240</v>
      </c>
      <c r="V14" s="32">
        <f>IF(F11,IF(OR(AND(F5&gt;=0,F6&gt;=0),AND(F5&lt;0,F6&lt;0)),(F6)-S14,ABS(F6)-S14),IF(OR(AND(F5&gt;=0,F6&gt;=0),AND(F5&lt;0,F6&lt;0)),S14-(F5),ABS(F5)+S14))</f>
        <v>3</v>
      </c>
      <c r="W14" s="32">
        <f>COS(RADIANS(U14))*V14</f>
        <v>-1.5000000000000013</v>
      </c>
      <c r="X14" s="33">
        <f>SIN(RADIANS(U14))*V14</f>
        <v>2.5980762113533151</v>
      </c>
      <c r="Y14" s="31">
        <f t="shared" si="2"/>
        <v>330</v>
      </c>
      <c r="Z14" s="32">
        <f t="shared" si="3"/>
        <v>0</v>
      </c>
      <c r="AA14" s="32">
        <f>IF(F10,DEGREES(Y14),Y14)</f>
        <v>330</v>
      </c>
      <c r="AB14" s="32">
        <f>IF(F8,90-AA14-F9,AA14+90+F9)</f>
        <v>-240</v>
      </c>
      <c r="AC14" s="32">
        <f>IF(F11,IF(OR(AND(F5&gt;=0,F6&gt;=0),AND(F5&lt;0,F6&lt;0)),(F6)-Z14,ABS(F6)-Z14),IF(OR(AND(F5&gt;=0,F6&gt;=0),AND(F5&lt;0,F6&lt;0)),Z14-(F5),ABS(F5)+Z14))</f>
        <v>0</v>
      </c>
      <c r="AD14" s="32"/>
      <c r="AE14" s="33"/>
    </row>
    <row r="15" spans="1:31" x14ac:dyDescent="0.25">
      <c r="A15" s="37">
        <v>0</v>
      </c>
      <c r="C15" s="39">
        <v>5</v>
      </c>
      <c r="E15" s="4" t="s">
        <v>17</v>
      </c>
      <c r="F15" s="5" t="b">
        <v>1</v>
      </c>
      <c r="G15" s="11">
        <f>IF(F8,(ROW()-ROW(G3))*5,((ROW(G75)-ROW())*5))</f>
        <v>60</v>
      </c>
      <c r="H15" s="12">
        <f>IF(G15-F9&gt;=0,G15-F9,360-F9+G15)</f>
        <v>60</v>
      </c>
      <c r="I15" s="13">
        <f>IF(H15=360,0,IF(MOD(H15,F2)=0,H15,""))</f>
        <v>60</v>
      </c>
      <c r="J15" s="13">
        <f>IF(F13,I15,CHAR(160))</f>
        <v>60</v>
      </c>
      <c r="K15" s="12" t="e">
        <f>NA()</f>
        <v>#N/A</v>
      </c>
      <c r="L15" s="14">
        <v>20</v>
      </c>
      <c r="M15" s="15" t="e">
        <f>MATCH(L15,I3:I74,0)</f>
        <v>#N/A</v>
      </c>
      <c r="N15" s="16" t="e">
        <f>IF(F8,90-INDEX(G3:G74,M15,1),INDEX(G3:G74,M15,1)+90)</f>
        <v>#N/A</v>
      </c>
      <c r="O15" s="15">
        <f>IF(F12,+(F7),NA())</f>
        <v>5</v>
      </c>
      <c r="P15" s="15" t="e">
        <f>COS(RADIANS(N15))*O15</f>
        <v>#N/A</v>
      </c>
      <c r="Q15" s="17" t="e">
        <f>SIN(RADIANS(N15))*O15</f>
        <v>#N/A</v>
      </c>
      <c r="R15" s="31">
        <f t="shared" si="0"/>
        <v>360</v>
      </c>
      <c r="S15" s="32">
        <f t="shared" si="1"/>
        <v>1</v>
      </c>
      <c r="T15" s="32">
        <f>IF(F10,DEGREES(R15),R15)</f>
        <v>360</v>
      </c>
      <c r="U15" s="32">
        <f>IF(F8,90-T15-F9,T15+90+F9)</f>
        <v>-270</v>
      </c>
      <c r="V15" s="32">
        <f>IF(F11,IF(OR(AND(F5&gt;=0,F6&gt;=0),AND(F5&lt;0,F6&lt;0)),(F6)-S15,ABS(F6)-S15),IF(OR(AND(F5&gt;=0,F6&gt;=0),AND(F5&lt;0,F6&lt;0)),S15-(F5),ABS(F5)+S15))</f>
        <v>1</v>
      </c>
      <c r="W15" s="32">
        <f>COS(RADIANS(U15))*V15</f>
        <v>-1.83772268236293E-16</v>
      </c>
      <c r="X15" s="33">
        <f>SIN(RADIANS(U15))*V15</f>
        <v>1</v>
      </c>
      <c r="Y15" s="31">
        <f t="shared" si="2"/>
        <v>360</v>
      </c>
      <c r="Z15" s="32">
        <f t="shared" si="3"/>
        <v>0</v>
      </c>
      <c r="AA15" s="32">
        <f>IF(F10,DEGREES(Y15),Y15)</f>
        <v>360</v>
      </c>
      <c r="AB15" s="32">
        <f>IF(F8,90-AA15-F9,AA15+90+F9)</f>
        <v>-270</v>
      </c>
      <c r="AC15" s="32">
        <f>IF(F11,IF(OR(AND(F5&gt;=0,F6&gt;=0),AND(F5&lt;0,F6&lt;0)),(F6)-Z15,ABS(F6)-Z15),IF(OR(AND(F5&gt;=0,F6&gt;=0),AND(F5&lt;0,F6&lt;0)),Z15-(F5),ABS(F5)+Z15))</f>
        <v>0</v>
      </c>
      <c r="AD15" s="32"/>
      <c r="AE15" s="33"/>
    </row>
    <row r="16" spans="1:31" x14ac:dyDescent="0.25">
      <c r="A16" s="37">
        <v>15</v>
      </c>
      <c r="C16" s="39">
        <v>4.8</v>
      </c>
      <c r="E16" s="4" t="s">
        <v>18</v>
      </c>
      <c r="F16" s="5" t="b">
        <v>1</v>
      </c>
      <c r="G16" s="11">
        <f>IF(F8,(ROW()-ROW(G3))*5,((ROW(G75)-ROW())*5))</f>
        <v>65</v>
      </c>
      <c r="H16" s="12">
        <f>IF(G16-F9&gt;=0,G16-F9,360-F9+G16)</f>
        <v>65</v>
      </c>
      <c r="I16" s="13" t="str">
        <f>IF(H16=360,0,IF(MOD(H16,F2)=0,H16,""))</f>
        <v/>
      </c>
      <c r="J16" s="13" t="str">
        <f>IF(F13,I16,CHAR(160))</f>
        <v/>
      </c>
      <c r="K16" s="12" t="e">
        <f>NA()</f>
        <v>#N/A</v>
      </c>
      <c r="L16" s="14">
        <v>20</v>
      </c>
      <c r="M16" s="15" t="e">
        <f>M15</f>
        <v>#N/A</v>
      </c>
      <c r="N16" s="16" t="e">
        <f>IF(F8,90-INDEX(G3:G74,M16,1),INDEX(G3:G74,M16,1)+90)</f>
        <v>#N/A</v>
      </c>
      <c r="O16" s="15">
        <f>IF(F12,-(F7),NA())</f>
        <v>-5</v>
      </c>
      <c r="P16" s="15" t="e">
        <f>COS(RADIANS(N16))*O16</f>
        <v>#N/A</v>
      </c>
      <c r="Q16" s="17" t="e">
        <f>SIN(RADIANS(N16))*O16</f>
        <v>#N/A</v>
      </c>
      <c r="R16" s="31">
        <f t="shared" si="0"/>
        <v>0</v>
      </c>
      <c r="S16" s="32">
        <f t="shared" si="1"/>
        <v>0</v>
      </c>
      <c r="T16" s="32">
        <f>IF(F10,DEGREES(R16),R16)</f>
        <v>0</v>
      </c>
      <c r="U16" s="32">
        <f>IF(F8,90-T16-F9,T16+90+F9)</f>
        <v>90</v>
      </c>
      <c r="V16" s="32">
        <f>IF(F11,IF(OR(AND(F5&gt;=0,F6&gt;=0),AND(F5&lt;0,F6&lt;0)),(F6)-S16,ABS(F6)-S16),IF(OR(AND(F5&gt;=0,F6&gt;=0),AND(F5&lt;0,F6&lt;0)),S16-(F5),ABS(F5)+S16))</f>
        <v>0</v>
      </c>
      <c r="W16" s="32"/>
      <c r="X16" s="33"/>
      <c r="Y16" s="31">
        <f t="shared" si="2"/>
        <v>0</v>
      </c>
      <c r="Z16" s="32">
        <f t="shared" si="3"/>
        <v>5</v>
      </c>
      <c r="AA16" s="32">
        <f>IF(F10,DEGREES(Y16),Y16)</f>
        <v>0</v>
      </c>
      <c r="AB16" s="32">
        <f>IF(F8,90-AA16-F9,AA16+90+F9)</f>
        <v>90</v>
      </c>
      <c r="AC16" s="32">
        <f>IF(F11,IF(OR(AND(F5&gt;=0,F6&gt;=0),AND(F5&lt;0,F6&lt;0)),(F6)-Z16,ABS(F6)-Z16),IF(OR(AND(F5&gt;=0,F6&gt;=0),AND(F5&lt;0,F6&lt;0)),Z16-(F5),ABS(F5)+Z16))</f>
        <v>5</v>
      </c>
      <c r="AD16" s="32">
        <f>COS(RADIANS(AB16))*AC16</f>
        <v>3.06287113727155E-16</v>
      </c>
      <c r="AE16" s="33">
        <f>SIN(RADIANS(AB16))*AC16</f>
        <v>5</v>
      </c>
    </row>
    <row r="17" spans="1:31" x14ac:dyDescent="0.25">
      <c r="A17" s="37">
        <v>30</v>
      </c>
      <c r="C17" s="39">
        <v>4.5999999999999996</v>
      </c>
      <c r="E17" s="4" t="s">
        <v>19</v>
      </c>
      <c r="F17" s="5" t="b">
        <v>1</v>
      </c>
      <c r="G17" s="11">
        <f>IF(F8,(ROW()-ROW(G3))*5,((ROW(G75)-ROW())*5))</f>
        <v>70</v>
      </c>
      <c r="H17" s="12">
        <f>IF(G17-F9&gt;=0,G17-F9,360-F9+G17)</f>
        <v>70</v>
      </c>
      <c r="I17" s="13" t="str">
        <f>IF(H17=360,0,IF(MOD(H17,F2)=0,H17,""))</f>
        <v/>
      </c>
      <c r="J17" s="13" t="str">
        <f>IF(F13,I17,CHAR(160))</f>
        <v/>
      </c>
      <c r="K17" s="12" t="e">
        <f>NA()</f>
        <v>#N/A</v>
      </c>
      <c r="L17" s="14"/>
      <c r="M17" s="15"/>
      <c r="N17" s="16"/>
      <c r="O17" s="15"/>
      <c r="P17" s="15"/>
      <c r="Q17" s="17"/>
      <c r="R17" s="31">
        <f t="shared" si="0"/>
        <v>15</v>
      </c>
      <c r="S17" s="32">
        <f t="shared" si="1"/>
        <v>0</v>
      </c>
      <c r="T17" s="32">
        <f>IF(F10,DEGREES(R17),R17)</f>
        <v>15</v>
      </c>
      <c r="U17" s="32">
        <f>IF(F8,90-T17-F9,T17+90+F9)</f>
        <v>75</v>
      </c>
      <c r="V17" s="32">
        <f>IF(F11,IF(OR(AND(F5&gt;=0,F6&gt;=0),AND(F5&lt;0,F6&lt;0)),(F6)-S17,ABS(F6)-S17),IF(OR(AND(F5&gt;=0,F6&gt;=0),AND(F5&lt;0,F6&lt;0)),S17-(F5),ABS(F5)+S17))</f>
        <v>0</v>
      </c>
      <c r="W17" s="32"/>
      <c r="X17" s="33"/>
      <c r="Y17" s="31">
        <f t="shared" si="2"/>
        <v>15</v>
      </c>
      <c r="Z17" s="32">
        <f t="shared" si="3"/>
        <v>4.8</v>
      </c>
      <c r="AA17" s="32">
        <f>IF(F10,DEGREES(Y17),Y17)</f>
        <v>15</v>
      </c>
      <c r="AB17" s="32">
        <f>IF(F8,90-AA17-F9,AA17+90+F9)</f>
        <v>75</v>
      </c>
      <c r="AC17" s="32">
        <f>IF(F11,IF(OR(AND(F5&gt;=0,F6&gt;=0),AND(F5&lt;0,F6&lt;0)),(F6)-Z17,ABS(F6)-Z17),IF(OR(AND(F5&gt;=0,F6&gt;=0),AND(F5&lt;0,F6&lt;0)),Z17-(F5),ABS(F5)+Z17))</f>
        <v>4.8</v>
      </c>
      <c r="AD17" s="32">
        <f>COS(RADIANS(AB17))*AC17</f>
        <v>1.2423314164920995</v>
      </c>
      <c r="AE17" s="33">
        <f>SIN(RADIANS(AB17))*AC17</f>
        <v>4.6364439661875281</v>
      </c>
    </row>
    <row r="18" spans="1:31" x14ac:dyDescent="0.25">
      <c r="A18" s="37">
        <v>45</v>
      </c>
      <c r="C18" s="39">
        <v>4.4000000000000004</v>
      </c>
      <c r="E18" s="4" t="s">
        <v>20</v>
      </c>
      <c r="F18" s="5" t="b">
        <v>1</v>
      </c>
      <c r="G18" s="11">
        <f>IF(F8,(ROW()-ROW(G3))*5,((ROW(G75)-ROW())*5))</f>
        <v>75</v>
      </c>
      <c r="H18" s="12">
        <f>IF(G18-F9&gt;=0,G18-F9,360-F9+G18)</f>
        <v>75</v>
      </c>
      <c r="I18" s="13" t="str">
        <f>IF(H18=360,0,IF(MOD(H18,F2)=0,H18,""))</f>
        <v/>
      </c>
      <c r="J18" s="13" t="str">
        <f>IF(F13,I18,CHAR(160))</f>
        <v/>
      </c>
      <c r="K18" s="12" t="e">
        <f>NA()</f>
        <v>#N/A</v>
      </c>
      <c r="L18" s="14">
        <v>25</v>
      </c>
      <c r="M18" s="15" t="e">
        <f>MATCH(L18,I3:I74,0)</f>
        <v>#N/A</v>
      </c>
      <c r="N18" s="16" t="e">
        <f>IF(F8,90-INDEX(G3:G74,M18,1),INDEX(G3:G74,M18,1)+90)</f>
        <v>#N/A</v>
      </c>
      <c r="O18" s="15">
        <f>IF(F12,+(F7),NA())</f>
        <v>5</v>
      </c>
      <c r="P18" s="15" t="e">
        <f>COS(RADIANS(N18))*O18</f>
        <v>#N/A</v>
      </c>
      <c r="Q18" s="17" t="e">
        <f>SIN(RADIANS(N18))*O18</f>
        <v>#N/A</v>
      </c>
      <c r="R18" s="31">
        <f t="shared" si="0"/>
        <v>30</v>
      </c>
      <c r="S18" s="32">
        <f t="shared" si="1"/>
        <v>0</v>
      </c>
      <c r="T18" s="32">
        <f>IF(F10,DEGREES(R18),R18)</f>
        <v>30</v>
      </c>
      <c r="U18" s="32">
        <f>IF(F8,90-T18-F9,T18+90+F9)</f>
        <v>60</v>
      </c>
      <c r="V18" s="32">
        <f>IF(F11,IF(OR(AND(F5&gt;=0,F6&gt;=0),AND(F5&lt;0,F6&lt;0)),(F6)-S18,ABS(F6)-S18),IF(OR(AND(F5&gt;=0,F6&gt;=0),AND(F5&lt;0,F6&lt;0)),S18-(F5),ABS(F5)+S18))</f>
        <v>0</v>
      </c>
      <c r="W18" s="32"/>
      <c r="X18" s="33"/>
      <c r="Y18" s="31">
        <f t="shared" si="2"/>
        <v>30</v>
      </c>
      <c r="Z18" s="32">
        <f t="shared" si="3"/>
        <v>4.5999999999999996</v>
      </c>
      <c r="AA18" s="32">
        <f>IF(F10,DEGREES(Y18),Y18)</f>
        <v>30</v>
      </c>
      <c r="AB18" s="32">
        <f>IF(F8,90-AA18-F9,AA18+90+F9)</f>
        <v>60</v>
      </c>
      <c r="AC18" s="32">
        <f>IF(F11,IF(OR(AND(F5&gt;=0,F6&gt;=0),AND(F5&lt;0,F6&lt;0)),(F6)-Z18,ABS(F6)-Z18),IF(OR(AND(F5&gt;=0,F6&gt;=0),AND(F5&lt;0,F6&lt;0)),Z18-(F5),ABS(F5)+Z18))</f>
        <v>4.5999999999999996</v>
      </c>
      <c r="AD18" s="32">
        <f>COS(RADIANS(AB18))*AC18</f>
        <v>2.3000000000000003</v>
      </c>
      <c r="AE18" s="33">
        <f>SIN(RADIANS(AB18))*AC18</f>
        <v>3.9837168574084174</v>
      </c>
    </row>
    <row r="19" spans="1:31" x14ac:dyDescent="0.25">
      <c r="A19" s="37">
        <v>60</v>
      </c>
      <c r="C19" s="39">
        <v>4.2</v>
      </c>
      <c r="E19" s="4" t="s">
        <v>21</v>
      </c>
      <c r="F19" s="5">
        <v>0</v>
      </c>
      <c r="G19" s="11">
        <f>IF(F8,(ROW()-ROW(G3))*5,((ROW(G75)-ROW())*5))</f>
        <v>80</v>
      </c>
      <c r="H19" s="12">
        <f>IF(G19-F9&gt;=0,G19-F9,360-F9+G19)</f>
        <v>80</v>
      </c>
      <c r="I19" s="13" t="str">
        <f>IF(H19=360,0,IF(MOD(H19,F2)=0,H19,""))</f>
        <v/>
      </c>
      <c r="J19" s="13" t="str">
        <f>IF(F13,I19,CHAR(160))</f>
        <v/>
      </c>
      <c r="K19" s="12" t="e">
        <f>NA()</f>
        <v>#N/A</v>
      </c>
      <c r="L19" s="14">
        <v>25</v>
      </c>
      <c r="M19" s="15" t="e">
        <f>M18</f>
        <v>#N/A</v>
      </c>
      <c r="N19" s="16" t="e">
        <f>IF(F8,90-INDEX(G3:G74,M19,1),INDEX(G3:G74,M19,1)+90)</f>
        <v>#N/A</v>
      </c>
      <c r="O19" s="15">
        <f>IF(F12,-(F7),NA())</f>
        <v>-5</v>
      </c>
      <c r="P19" s="15" t="e">
        <f>COS(RADIANS(N19))*O19</f>
        <v>#N/A</v>
      </c>
      <c r="Q19" s="17" t="e">
        <f>SIN(RADIANS(N19))*O19</f>
        <v>#N/A</v>
      </c>
      <c r="R19" s="31">
        <f t="shared" si="0"/>
        <v>45</v>
      </c>
      <c r="S19" s="32">
        <f t="shared" si="1"/>
        <v>0</v>
      </c>
      <c r="T19" s="32">
        <f>IF(F10,DEGREES(R19),R19)</f>
        <v>45</v>
      </c>
      <c r="U19" s="32">
        <f>IF(F8,90-T19-F9,T19+90+F9)</f>
        <v>45</v>
      </c>
      <c r="V19" s="32">
        <f>IF(F11,IF(OR(AND(F5&gt;=0,F6&gt;=0),AND(F5&lt;0,F6&lt;0)),(F6)-S19,ABS(F6)-S19),IF(OR(AND(F5&gt;=0,F6&gt;=0),AND(F5&lt;0,F6&lt;0)),S19-(F5),ABS(F5)+S19))</f>
        <v>0</v>
      </c>
      <c r="W19" s="32"/>
      <c r="X19" s="33"/>
      <c r="Y19" s="31">
        <f t="shared" si="2"/>
        <v>45</v>
      </c>
      <c r="Z19" s="32">
        <f t="shared" si="3"/>
        <v>4.4000000000000004</v>
      </c>
      <c r="AA19" s="32">
        <f>IF(F10,DEGREES(Y19),Y19)</f>
        <v>45</v>
      </c>
      <c r="AB19" s="32">
        <f>IF(F8,90-AA19-F9,AA19+90+F9)</f>
        <v>45</v>
      </c>
      <c r="AC19" s="32">
        <f>IF(F11,IF(OR(AND(F5&gt;=0,F6&gt;=0),AND(F5&lt;0,F6&lt;0)),(F6)-Z19,ABS(F6)-Z19),IF(OR(AND(F5&gt;=0,F6&gt;=0),AND(F5&lt;0,F6&lt;0)),Z19-(F5),ABS(F5)+Z19))</f>
        <v>4.4000000000000004</v>
      </c>
      <c r="AD19" s="32">
        <f>COS(RADIANS(AB19))*AC19</f>
        <v>3.1112698372208096</v>
      </c>
      <c r="AE19" s="33">
        <f>SIN(RADIANS(AB19))*AC19</f>
        <v>3.1112698372208092</v>
      </c>
    </row>
    <row r="20" spans="1:31" x14ac:dyDescent="0.25">
      <c r="A20" s="37">
        <v>75</v>
      </c>
      <c r="C20" s="39">
        <v>4</v>
      </c>
      <c r="E20" s="4" t="s">
        <v>22</v>
      </c>
      <c r="F20" s="5">
        <v>5</v>
      </c>
      <c r="G20" s="11">
        <f>IF(F8,(ROW()-ROW(G3))*5,((ROW(G75)-ROW())*5))</f>
        <v>85</v>
      </c>
      <c r="H20" s="12">
        <f>IF(G20-F9&gt;=0,G20-F9,360-F9+G20)</f>
        <v>85</v>
      </c>
      <c r="I20" s="13" t="str">
        <f>IF(H20=360,0,IF(MOD(H20,F2)=0,H20,""))</f>
        <v/>
      </c>
      <c r="J20" s="13" t="str">
        <f>IF(F13,I20,CHAR(160))</f>
        <v/>
      </c>
      <c r="K20" s="12" t="e">
        <f>NA()</f>
        <v>#N/A</v>
      </c>
      <c r="L20" s="14"/>
      <c r="M20" s="15"/>
      <c r="N20" s="16"/>
      <c r="O20" s="15"/>
      <c r="P20" s="15"/>
      <c r="Q20" s="17"/>
      <c r="R20" s="31">
        <f t="shared" si="0"/>
        <v>60</v>
      </c>
      <c r="S20" s="32">
        <f t="shared" si="1"/>
        <v>0</v>
      </c>
      <c r="T20" s="32">
        <f>IF(F10,DEGREES(R20),R20)</f>
        <v>60</v>
      </c>
      <c r="U20" s="32">
        <f>IF(F8,90-T20-F9,T20+90+F9)</f>
        <v>30</v>
      </c>
      <c r="V20" s="32">
        <f>IF(F11,IF(OR(AND(F5&gt;=0,F6&gt;=0),AND(F5&lt;0,F6&lt;0)),(F6)-S20,ABS(F6)-S20),IF(OR(AND(F5&gt;=0,F6&gt;=0),AND(F5&lt;0,F6&lt;0)),S20-(F5),ABS(F5)+S20))</f>
        <v>0</v>
      </c>
      <c r="W20" s="32"/>
      <c r="X20" s="33"/>
      <c r="Y20" s="31">
        <f t="shared" si="2"/>
        <v>60</v>
      </c>
      <c r="Z20" s="32">
        <f t="shared" si="3"/>
        <v>4.2</v>
      </c>
      <c r="AA20" s="32">
        <f>IF(F10,DEGREES(Y20),Y20)</f>
        <v>60</v>
      </c>
      <c r="AB20" s="32">
        <f>IF(F8,90-AA20-F9,AA20+90+F9)</f>
        <v>30</v>
      </c>
      <c r="AC20" s="32">
        <f>IF(F11,IF(OR(AND(F5&gt;=0,F6&gt;=0),AND(F5&lt;0,F6&lt;0)),(F6)-Z20,ABS(F6)-Z20),IF(OR(AND(F5&gt;=0,F6&gt;=0),AND(F5&lt;0,F6&lt;0)),Z20-(F5),ABS(F5)+Z20))</f>
        <v>4.2</v>
      </c>
      <c r="AD20" s="32">
        <f>COS(RADIANS(AB20))*AC20</f>
        <v>3.6373066958946425</v>
      </c>
      <c r="AE20" s="33">
        <f>SIN(RADIANS(AB20))*AC20</f>
        <v>2.0999999999999996</v>
      </c>
    </row>
    <row r="21" spans="1:31" x14ac:dyDescent="0.25">
      <c r="A21" s="37">
        <v>90</v>
      </c>
      <c r="C21" s="39">
        <v>3.8</v>
      </c>
      <c r="E21" s="4" t="s">
        <v>23</v>
      </c>
      <c r="F21" s="27" t="s">
        <v>50</v>
      </c>
      <c r="G21" s="11">
        <f>IF(F8,(ROW()-ROW(G3))*5,((ROW(G75)-ROW())*5))</f>
        <v>90</v>
      </c>
      <c r="H21" s="12">
        <f>IF(G21-F9&gt;=0,G21-F9,360-F9+G21)</f>
        <v>90</v>
      </c>
      <c r="I21" s="13">
        <f>IF(H21=360,0,IF(MOD(H21,F2)=0,H21,""))</f>
        <v>90</v>
      </c>
      <c r="J21" s="13">
        <f>IF(F13,I21,CHAR(160))</f>
        <v>90</v>
      </c>
      <c r="K21" s="12" t="e">
        <f>NA()</f>
        <v>#N/A</v>
      </c>
      <c r="L21" s="14">
        <v>30</v>
      </c>
      <c r="M21" s="15">
        <f>MATCH(L21,I3:I74,0)</f>
        <v>7</v>
      </c>
      <c r="N21" s="16">
        <f>IF(F8,90-INDEX(G3:G74,M21,1),INDEX(G3:G74,M21,1)+90)</f>
        <v>60</v>
      </c>
      <c r="O21" s="15">
        <f>IF(F12,+(F7),NA())</f>
        <v>5</v>
      </c>
      <c r="P21" s="15">
        <f>COS(RADIANS(N21))*O21</f>
        <v>2.5000000000000004</v>
      </c>
      <c r="Q21" s="17">
        <f>SIN(RADIANS(N21))*O21</f>
        <v>4.3301270189221928</v>
      </c>
      <c r="R21" s="31">
        <f t="shared" si="0"/>
        <v>75</v>
      </c>
      <c r="S21" s="32">
        <f t="shared" si="1"/>
        <v>0</v>
      </c>
      <c r="T21" s="32">
        <f>IF(F10,DEGREES(R21),R21)</f>
        <v>75</v>
      </c>
      <c r="U21" s="32">
        <f>IF(F8,90-T21-F9,T21+90+F9)</f>
        <v>15</v>
      </c>
      <c r="V21" s="32">
        <f>IF(F11,IF(OR(AND(F5&gt;=0,F6&gt;=0),AND(F5&lt;0,F6&lt;0)),(F6)-S21,ABS(F6)-S21),IF(OR(AND(F5&gt;=0,F6&gt;=0),AND(F5&lt;0,F6&lt;0)),S21-(F5),ABS(F5)+S21))</f>
        <v>0</v>
      </c>
      <c r="W21" s="32"/>
      <c r="X21" s="33"/>
      <c r="Y21" s="31">
        <f t="shared" si="2"/>
        <v>75</v>
      </c>
      <c r="Z21" s="32">
        <f t="shared" si="3"/>
        <v>4</v>
      </c>
      <c r="AA21" s="32">
        <f>IF(F10,DEGREES(Y21),Y21)</f>
        <v>75</v>
      </c>
      <c r="AB21" s="32">
        <f>IF(F8,90-AA21-F9,AA21+90+F9)</f>
        <v>15</v>
      </c>
      <c r="AC21" s="32">
        <f>IF(F11,IF(OR(AND(F5&gt;=0,F6&gt;=0),AND(F5&lt;0,F6&lt;0)),(F6)-Z21,ABS(F6)-Z21),IF(OR(AND(F5&gt;=0,F6&gt;=0),AND(F5&lt;0,F6&lt;0)),Z21-(F5),ABS(F5)+Z21))</f>
        <v>4</v>
      </c>
      <c r="AD21" s="32">
        <f>COS(RADIANS(AB21))*AC21</f>
        <v>3.8637033051562732</v>
      </c>
      <c r="AE21" s="33">
        <f>SIN(RADIANS(AB21))*AC21</f>
        <v>1.035276180410083</v>
      </c>
    </row>
    <row r="22" spans="1:31" x14ac:dyDescent="0.25">
      <c r="A22" s="37">
        <v>105</v>
      </c>
      <c r="C22" s="39">
        <v>3.6</v>
      </c>
      <c r="E22" s="4" t="s">
        <v>24</v>
      </c>
      <c r="F22" s="18" t="b">
        <v>0</v>
      </c>
      <c r="G22" s="11">
        <f>IF(F8,(ROW()-ROW(G3))*5,((ROW(G75)-ROW())*5))</f>
        <v>95</v>
      </c>
      <c r="H22" s="12">
        <f>IF(G22-F9&gt;=0,G22-F9,360-F9+G22)</f>
        <v>95</v>
      </c>
      <c r="I22" s="13" t="str">
        <f>IF(H22=360,0,IF(MOD(H22,F2)=0,H22,""))</f>
        <v/>
      </c>
      <c r="J22" s="13" t="str">
        <f>IF(F13,I22,CHAR(160))</f>
        <v/>
      </c>
      <c r="K22" s="12" t="e">
        <f>NA()</f>
        <v>#N/A</v>
      </c>
      <c r="L22" s="14">
        <v>30</v>
      </c>
      <c r="M22" s="15">
        <f>M21</f>
        <v>7</v>
      </c>
      <c r="N22" s="16">
        <f>IF(F8,90-INDEX(G3:G74,M22,1),INDEX(G3:G74,M22,1)+90)</f>
        <v>60</v>
      </c>
      <c r="O22" s="15">
        <f>IF(F12,-(F7),NA())</f>
        <v>-5</v>
      </c>
      <c r="P22" s="15">
        <f>COS(RADIANS(N22))*O22</f>
        <v>-2.5000000000000004</v>
      </c>
      <c r="Q22" s="17">
        <f>SIN(RADIANS(N22))*O22</f>
        <v>-4.3301270189221928</v>
      </c>
      <c r="R22" s="31">
        <f t="shared" si="0"/>
        <v>90</v>
      </c>
      <c r="S22" s="32">
        <f t="shared" si="1"/>
        <v>0</v>
      </c>
      <c r="T22" s="32">
        <f>IF(F10,DEGREES(R22),R22)</f>
        <v>90</v>
      </c>
      <c r="U22" s="32">
        <f>IF(F8,90-T22-F9,T22+90+F9)</f>
        <v>0</v>
      </c>
      <c r="V22" s="32">
        <f>IF(F11,IF(OR(AND(F5&gt;=0,F6&gt;=0),AND(F5&lt;0,F6&lt;0)),(F6)-S22,ABS(F6)-S22),IF(OR(AND(F5&gt;=0,F6&gt;=0),AND(F5&lt;0,F6&lt;0)),S22-(F5),ABS(F5)+S22))</f>
        <v>0</v>
      </c>
      <c r="W22" s="32"/>
      <c r="X22" s="33"/>
      <c r="Y22" s="31">
        <f t="shared" si="2"/>
        <v>90</v>
      </c>
      <c r="Z22" s="32">
        <f t="shared" si="3"/>
        <v>3.8</v>
      </c>
      <c r="AA22" s="32">
        <f>IF(F10,DEGREES(Y22),Y22)</f>
        <v>90</v>
      </c>
      <c r="AB22" s="32">
        <f>IF(F8,90-AA22-F9,AA22+90+F9)</f>
        <v>0</v>
      </c>
      <c r="AC22" s="32">
        <f>IF(F11,IF(OR(AND(F5&gt;=0,F6&gt;=0),AND(F5&lt;0,F6&lt;0)),(F6)-Z22,ABS(F6)-Z22),IF(OR(AND(F5&gt;=0,F6&gt;=0),AND(F5&lt;0,F6&lt;0)),Z22-(F5),ABS(F5)+Z22))</f>
        <v>3.8</v>
      </c>
      <c r="AD22" s="32">
        <f>COS(RADIANS(AB22))*AC22</f>
        <v>3.8</v>
      </c>
      <c r="AE22" s="33">
        <f>SIN(RADIANS(AB22))*AC22</f>
        <v>0</v>
      </c>
    </row>
    <row r="23" spans="1:31" x14ac:dyDescent="0.25">
      <c r="A23" s="37">
        <v>120</v>
      </c>
      <c r="C23" s="39">
        <v>3.4</v>
      </c>
      <c r="E23" s="4" t="s">
        <v>46</v>
      </c>
      <c r="F23" s="5">
        <v>1</v>
      </c>
      <c r="G23" s="11">
        <f>IF(F8,(ROW()-ROW(G3))*5,((ROW(G75)-ROW())*5))</f>
        <v>100</v>
      </c>
      <c r="H23" s="12">
        <f>IF(G23-F9&gt;=0,G23-F9,360-F9+G23)</f>
        <v>100</v>
      </c>
      <c r="I23" s="13" t="str">
        <f>IF(H23=360,0,IF(MOD(H23,F2)=0,H23,""))</f>
        <v/>
      </c>
      <c r="J23" s="13" t="str">
        <f>IF(F13,I23,CHAR(160))</f>
        <v/>
      </c>
      <c r="K23" s="12" t="e">
        <f>NA()</f>
        <v>#N/A</v>
      </c>
      <c r="L23" s="14"/>
      <c r="M23" s="15"/>
      <c r="N23" s="16"/>
      <c r="O23" s="15"/>
      <c r="P23" s="15"/>
      <c r="Q23" s="17"/>
      <c r="R23" s="31">
        <f t="shared" si="0"/>
        <v>105</v>
      </c>
      <c r="S23" s="32">
        <f t="shared" si="1"/>
        <v>0</v>
      </c>
      <c r="T23" s="32">
        <f>IF(F10,DEGREES(R23),R23)</f>
        <v>105</v>
      </c>
      <c r="U23" s="32">
        <f>IF(F8,90-T23-F9,T23+90+F9)</f>
        <v>-15</v>
      </c>
      <c r="V23" s="32">
        <f>IF(F11,IF(OR(AND(F5&gt;=0,F6&gt;=0),AND(F5&lt;0,F6&lt;0)),(F6)-S23,ABS(F6)-S23),IF(OR(AND(F5&gt;=0,F6&gt;=0),AND(F5&lt;0,F6&lt;0)),S23-(F5),ABS(F5)+S23))</f>
        <v>0</v>
      </c>
      <c r="W23" s="32"/>
      <c r="X23" s="33"/>
      <c r="Y23" s="31">
        <f t="shared" si="2"/>
        <v>105</v>
      </c>
      <c r="Z23" s="32">
        <f t="shared" si="3"/>
        <v>3.6</v>
      </c>
      <c r="AA23" s="32">
        <f>IF(F10,DEGREES(Y23),Y23)</f>
        <v>105</v>
      </c>
      <c r="AB23" s="32">
        <f>IF(F8,90-AA23-F9,AA23+90+F9)</f>
        <v>-15</v>
      </c>
      <c r="AC23" s="32">
        <f>IF(F11,IF(OR(AND(F5&gt;=0,F6&gt;=0),AND(F5&lt;0,F6&lt;0)),(F6)-Z23,ABS(F6)-Z23),IF(OR(AND(F5&gt;=0,F6&gt;=0),AND(F5&lt;0,F6&lt;0)),Z23-(F5),ABS(F5)+Z23))</f>
        <v>3.6</v>
      </c>
      <c r="AD23" s="32">
        <f>COS(RADIANS(AB23))*AC23</f>
        <v>3.4773329746406461</v>
      </c>
      <c r="AE23" s="33">
        <f>SIN(RADIANS(AB23))*AC23</f>
        <v>-0.93174856236907466</v>
      </c>
    </row>
    <row r="24" spans="1:31" x14ac:dyDescent="0.25">
      <c r="A24" s="37">
        <v>135</v>
      </c>
      <c r="C24" s="39">
        <v>3.2</v>
      </c>
      <c r="E24" s="4" t="s">
        <v>47</v>
      </c>
      <c r="F24" s="5" t="b">
        <v>0</v>
      </c>
      <c r="G24" s="11">
        <f>IF(F8,(ROW()-ROW(G3))*5,((ROW(G75)-ROW())*5))</f>
        <v>105</v>
      </c>
      <c r="H24" s="12">
        <f>IF(G24-F9&gt;=0,G24-F9,360-F9+G24)</f>
        <v>105</v>
      </c>
      <c r="I24" s="13" t="str">
        <f>IF(H24=360,0,IF(MOD(H24,F2)=0,H24,""))</f>
        <v/>
      </c>
      <c r="J24" s="13" t="str">
        <f>IF(F13,I24,CHAR(160))</f>
        <v/>
      </c>
      <c r="K24" s="12" t="e">
        <f>NA()</f>
        <v>#N/A</v>
      </c>
      <c r="L24" s="14">
        <v>35</v>
      </c>
      <c r="M24" s="15" t="e">
        <f>MATCH(L24,I3:I74,0)</f>
        <v>#N/A</v>
      </c>
      <c r="N24" s="16" t="e">
        <f>IF(F8,90-INDEX(G3:G74,M24,1),INDEX(G3:G74,M24,1)+90)</f>
        <v>#N/A</v>
      </c>
      <c r="O24" s="15">
        <f>IF(F12,+(F7),NA())</f>
        <v>5</v>
      </c>
      <c r="P24" s="15" t="e">
        <f>COS(RADIANS(N24))*O24</f>
        <v>#N/A</v>
      </c>
      <c r="Q24" s="17" t="e">
        <f>SIN(RADIANS(N24))*O24</f>
        <v>#N/A</v>
      </c>
      <c r="R24" s="31">
        <f t="shared" si="0"/>
        <v>120</v>
      </c>
      <c r="S24" s="32">
        <f t="shared" si="1"/>
        <v>0</v>
      </c>
      <c r="T24" s="32">
        <f>IF(F10,DEGREES(R24),R24)</f>
        <v>120</v>
      </c>
      <c r="U24" s="32">
        <f>IF(F8,90-T24-F9,T24+90+F9)</f>
        <v>-30</v>
      </c>
      <c r="V24" s="32">
        <f>IF(F11,IF(OR(AND(F5&gt;=0,F6&gt;=0),AND(F5&lt;0,F6&lt;0)),(F6)-S24,ABS(F6)-S24),IF(OR(AND(F5&gt;=0,F6&gt;=0),AND(F5&lt;0,F6&lt;0)),S24-(F5),ABS(F5)+S24))</f>
        <v>0</v>
      </c>
      <c r="W24" s="32"/>
      <c r="X24" s="33"/>
      <c r="Y24" s="31">
        <f t="shared" si="2"/>
        <v>120</v>
      </c>
      <c r="Z24" s="32">
        <f t="shared" si="3"/>
        <v>3.4</v>
      </c>
      <c r="AA24" s="32">
        <f>IF(F10,DEGREES(Y24),Y24)</f>
        <v>120</v>
      </c>
      <c r="AB24" s="32">
        <f>IF(F8,90-AA24-F9,AA24+90+F9)</f>
        <v>-30</v>
      </c>
      <c r="AC24" s="32">
        <f>IF(F11,IF(OR(AND(F5&gt;=0,F6&gt;=0),AND(F5&lt;0,F6&lt;0)),(F6)-Z24,ABS(F6)-Z24),IF(OR(AND(F5&gt;=0,F6&gt;=0),AND(F5&lt;0,F6&lt;0)),Z24-(F5),ABS(F5)+Z24))</f>
        <v>3.4</v>
      </c>
      <c r="AD24" s="32">
        <f>COS(RADIANS(AB24))*AC24</f>
        <v>2.9444863728670914</v>
      </c>
      <c r="AE24" s="33">
        <f>SIN(RADIANS(AB24))*AC24</f>
        <v>-1.6999999999999997</v>
      </c>
    </row>
    <row r="25" spans="1:31" x14ac:dyDescent="0.25">
      <c r="A25" s="37">
        <v>150</v>
      </c>
      <c r="C25" s="39">
        <v>3</v>
      </c>
      <c r="E25" s="4" t="s">
        <v>48</v>
      </c>
      <c r="F25" s="5">
        <v>0</v>
      </c>
      <c r="G25" s="11">
        <f>IF(F8,(ROW()-ROW(G3))*5,((ROW(G75)-ROW())*5))</f>
        <v>110</v>
      </c>
      <c r="H25" s="12">
        <f>IF(G25-F9&gt;=0,G25-F9,360-F9+G25)</f>
        <v>110</v>
      </c>
      <c r="I25" s="13" t="str">
        <f>IF(H25=360,0,IF(MOD(H25,F2)=0,H25,""))</f>
        <v/>
      </c>
      <c r="J25" s="13" t="str">
        <f>IF(F13,I25,CHAR(160))</f>
        <v/>
      </c>
      <c r="K25" s="12" t="e">
        <f>NA()</f>
        <v>#N/A</v>
      </c>
      <c r="L25" s="14">
        <v>35</v>
      </c>
      <c r="M25" s="15" t="e">
        <f>M24</f>
        <v>#N/A</v>
      </c>
      <c r="N25" s="16" t="e">
        <f>IF(F8,90-INDEX(G3:G74,M25,1),INDEX(G3:G74,M25,1)+90)</f>
        <v>#N/A</v>
      </c>
      <c r="O25" s="15">
        <f>IF(F12,-(F7),NA())</f>
        <v>-5</v>
      </c>
      <c r="P25" s="15" t="e">
        <f>COS(RADIANS(N25))*O25</f>
        <v>#N/A</v>
      </c>
      <c r="Q25" s="17" t="e">
        <f>SIN(RADIANS(N25))*O25</f>
        <v>#N/A</v>
      </c>
      <c r="R25" s="31">
        <f t="shared" si="0"/>
        <v>135</v>
      </c>
      <c r="S25" s="32">
        <f t="shared" si="1"/>
        <v>0</v>
      </c>
      <c r="T25" s="32">
        <f>IF(F10,DEGREES(R25),R25)</f>
        <v>135</v>
      </c>
      <c r="U25" s="32">
        <f>IF(F8,90-T25-F9,T25+90+F9)</f>
        <v>-45</v>
      </c>
      <c r="V25" s="32">
        <f>IF(F11,IF(OR(AND(F5&gt;=0,F6&gt;=0),AND(F5&lt;0,F6&lt;0)),(F6)-S25,ABS(F6)-S25),IF(OR(AND(F5&gt;=0,F6&gt;=0),AND(F5&lt;0,F6&lt;0)),S25-(F5),ABS(F5)+S25))</f>
        <v>0</v>
      </c>
      <c r="W25" s="32"/>
      <c r="X25" s="33"/>
      <c r="Y25" s="31">
        <f t="shared" si="2"/>
        <v>135</v>
      </c>
      <c r="Z25" s="32">
        <f t="shared" si="3"/>
        <v>3.2</v>
      </c>
      <c r="AA25" s="32">
        <f>IF(F10,DEGREES(Y25),Y25)</f>
        <v>135</v>
      </c>
      <c r="AB25" s="32">
        <f>IF(F8,90-AA25-F9,AA25+90+F9)</f>
        <v>-45</v>
      </c>
      <c r="AC25" s="32">
        <f>IF(F11,IF(OR(AND(F5&gt;=0,F6&gt;=0),AND(F5&lt;0,F6&lt;0)),(F6)-Z25,ABS(F6)-Z25),IF(OR(AND(F5&gt;=0,F6&gt;=0),AND(F5&lt;0,F6&lt;0)),Z25-(F5),ABS(F5)+Z25))</f>
        <v>3.2</v>
      </c>
      <c r="AD25" s="32">
        <f>COS(RADIANS(AB25))*AC25</f>
        <v>2.2627416997969525</v>
      </c>
      <c r="AE25" s="33">
        <f>SIN(RADIANS(AB25))*AC25</f>
        <v>-2.2627416997969521</v>
      </c>
    </row>
    <row r="26" spans="1:31" x14ac:dyDescent="0.25">
      <c r="A26" s="37">
        <v>165</v>
      </c>
      <c r="C26" s="39">
        <v>2.8</v>
      </c>
      <c r="E26" s="4" t="s">
        <v>49</v>
      </c>
      <c r="F26" s="5">
        <v>360</v>
      </c>
      <c r="G26" s="11">
        <f>IF(F8,(ROW()-ROW(G3))*5,((ROW(G75)-ROW())*5))</f>
        <v>115</v>
      </c>
      <c r="H26" s="12">
        <f>IF(G26-F9&gt;=0,G26-F9,360-F9+G26)</f>
        <v>115</v>
      </c>
      <c r="I26" s="13" t="str">
        <f>IF(H26=360,0,IF(MOD(H26,F2)=0,H26,""))</f>
        <v/>
      </c>
      <c r="J26" s="13" t="str">
        <f>IF(F13,I26,CHAR(160))</f>
        <v/>
      </c>
      <c r="K26" s="12" t="e">
        <f>NA()</f>
        <v>#N/A</v>
      </c>
      <c r="L26" s="14"/>
      <c r="M26" s="15"/>
      <c r="N26" s="16"/>
      <c r="O26" s="15"/>
      <c r="P26" s="15"/>
      <c r="Q26" s="17"/>
      <c r="R26" s="31">
        <f t="shared" si="0"/>
        <v>150</v>
      </c>
      <c r="S26" s="32">
        <f t="shared" si="1"/>
        <v>0</v>
      </c>
      <c r="T26" s="32">
        <f>IF(F10,DEGREES(R26),R26)</f>
        <v>150</v>
      </c>
      <c r="U26" s="32">
        <f>IF(F8,90-T26-F9,T26+90+F9)</f>
        <v>-60</v>
      </c>
      <c r="V26" s="32">
        <f>IF(F11,IF(OR(AND(F5&gt;=0,F6&gt;=0),AND(F5&lt;0,F6&lt;0)),(F6)-S26,ABS(F6)-S26),IF(OR(AND(F5&gt;=0,F6&gt;=0),AND(F5&lt;0,F6&lt;0)),S26-(F5),ABS(F5)+S26))</f>
        <v>0</v>
      </c>
      <c r="W26" s="32"/>
      <c r="X26" s="33"/>
      <c r="Y26" s="31">
        <f t="shared" si="2"/>
        <v>150</v>
      </c>
      <c r="Z26" s="32">
        <f t="shared" si="3"/>
        <v>3</v>
      </c>
      <c r="AA26" s="32">
        <f>IF(F10,DEGREES(Y26),Y26)</f>
        <v>150</v>
      </c>
      <c r="AB26" s="32">
        <f>IF(F8,90-AA26-F9,AA26+90+F9)</f>
        <v>-60</v>
      </c>
      <c r="AC26" s="32">
        <f>IF(F11,IF(OR(AND(F5&gt;=0,F6&gt;=0),AND(F5&lt;0,F6&lt;0)),(F6)-Z26,ABS(F6)-Z26),IF(OR(AND(F5&gt;=0,F6&gt;=0),AND(F5&lt;0,F6&lt;0)),Z26-(F5),ABS(F5)+Z26))</f>
        <v>3</v>
      </c>
      <c r="AD26" s="32">
        <f>COS(RADIANS(AB26))*AC26</f>
        <v>1.5000000000000004</v>
      </c>
      <c r="AE26" s="33">
        <f>SIN(RADIANS(AB26))*AC26</f>
        <v>-2.598076211353316</v>
      </c>
    </row>
    <row r="27" spans="1:31" x14ac:dyDescent="0.25">
      <c r="A27" s="37">
        <v>180</v>
      </c>
      <c r="C27" s="39">
        <v>2.6</v>
      </c>
      <c r="G27" s="11">
        <f>IF(F8,(ROW()-ROW(G3))*5,((ROW(G75)-ROW())*5))</f>
        <v>120</v>
      </c>
      <c r="H27" s="12">
        <f>IF(G27-F9&gt;=0,G27-F9,360-F9+G27)</f>
        <v>120</v>
      </c>
      <c r="I27" s="13">
        <f>IF(H27=360,0,IF(MOD(H27,F2)=0,H27,""))</f>
        <v>120</v>
      </c>
      <c r="J27" s="13">
        <f>IF(F13,I27,CHAR(160))</f>
        <v>120</v>
      </c>
      <c r="K27" s="12" t="e">
        <f>NA()</f>
        <v>#N/A</v>
      </c>
      <c r="L27" s="14">
        <v>40</v>
      </c>
      <c r="M27" s="15" t="e">
        <f>MATCH(L27,I3:I74,0)</f>
        <v>#N/A</v>
      </c>
      <c r="N27" s="16" t="e">
        <f>IF(F8,90-INDEX(G3:G74,M27,1),INDEX(G3:G74,M27,1)+90)</f>
        <v>#N/A</v>
      </c>
      <c r="O27" s="15">
        <f>IF(F12,+(F7),NA())</f>
        <v>5</v>
      </c>
      <c r="P27" s="15" t="e">
        <f>COS(RADIANS(N27))*O27</f>
        <v>#N/A</v>
      </c>
      <c r="Q27" s="17" t="e">
        <f>SIN(RADIANS(N27))*O27</f>
        <v>#N/A</v>
      </c>
      <c r="R27" s="31">
        <f t="shared" si="0"/>
        <v>165</v>
      </c>
      <c r="S27" s="32">
        <f t="shared" si="1"/>
        <v>0</v>
      </c>
      <c r="T27" s="32">
        <f>IF(F10,DEGREES(R27),R27)</f>
        <v>165</v>
      </c>
      <c r="U27" s="32">
        <f>IF(F8,90-T27-F9,T27+90+F9)</f>
        <v>-75</v>
      </c>
      <c r="V27" s="32">
        <f>IF(F11,IF(OR(AND(F5&gt;=0,F6&gt;=0),AND(F5&lt;0,F6&lt;0)),(F6)-S27,ABS(F6)-S27),IF(OR(AND(F5&gt;=0,F6&gt;=0),AND(F5&lt;0,F6&lt;0)),S27-(F5),ABS(F5)+S27))</f>
        <v>0</v>
      </c>
      <c r="W27" s="32"/>
      <c r="X27" s="33"/>
      <c r="Y27" s="31">
        <f t="shared" si="2"/>
        <v>165</v>
      </c>
      <c r="Z27" s="32">
        <f t="shared" si="3"/>
        <v>2.8</v>
      </c>
      <c r="AA27" s="32">
        <f>IF(F10,DEGREES(Y27),Y27)</f>
        <v>165</v>
      </c>
      <c r="AB27" s="32">
        <f>IF(F8,90-AA27-F9,AA27+90+F9)</f>
        <v>-75</v>
      </c>
      <c r="AC27" s="32">
        <f>IF(F11,IF(OR(AND(F5&gt;=0,F6&gt;=0),AND(F5&lt;0,F6&lt;0)),(F6)-Z27,ABS(F6)-Z27),IF(OR(AND(F5&gt;=0,F6&gt;=0),AND(F5&lt;0,F6&lt;0)),Z27-(F5),ABS(F5)+Z27))</f>
        <v>2.8</v>
      </c>
      <c r="AD27" s="32">
        <f>COS(RADIANS(AB27))*AC27</f>
        <v>0.72469332628705807</v>
      </c>
      <c r="AE27" s="33">
        <f>SIN(RADIANS(AB27))*AC27</f>
        <v>-2.7045923136093912</v>
      </c>
    </row>
    <row r="28" spans="1:31" x14ac:dyDescent="0.25">
      <c r="A28" s="37">
        <v>195</v>
      </c>
      <c r="C28" s="39">
        <v>2.4</v>
      </c>
      <c r="G28" s="11">
        <f>IF(F8,(ROW()-ROW(G3))*5,((ROW(G75)-ROW())*5))</f>
        <v>125</v>
      </c>
      <c r="H28" s="12">
        <f>IF(G28-F9&gt;=0,G28-F9,360-F9+G28)</f>
        <v>125</v>
      </c>
      <c r="I28" s="13" t="str">
        <f>IF(H28=360,0,IF(MOD(H28,F2)=0,H28,""))</f>
        <v/>
      </c>
      <c r="J28" s="13" t="str">
        <f>IF(F13,I28,CHAR(160))</f>
        <v/>
      </c>
      <c r="K28" s="12" t="e">
        <f>NA()</f>
        <v>#N/A</v>
      </c>
      <c r="L28" s="14">
        <v>40</v>
      </c>
      <c r="M28" s="15" t="e">
        <f>M27</f>
        <v>#N/A</v>
      </c>
      <c r="N28" s="16" t="e">
        <f>IF(F8,90-INDEX(G3:G74,M28,1),INDEX(G3:G74,M28,1)+90)</f>
        <v>#N/A</v>
      </c>
      <c r="O28" s="15">
        <f>IF(F12,-(F7),NA())</f>
        <v>-5</v>
      </c>
      <c r="P28" s="15" t="e">
        <f>COS(RADIANS(N28))*O28</f>
        <v>#N/A</v>
      </c>
      <c r="Q28" s="17" t="e">
        <f>SIN(RADIANS(N28))*O28</f>
        <v>#N/A</v>
      </c>
      <c r="R28" s="31">
        <f t="shared" si="0"/>
        <v>180</v>
      </c>
      <c r="S28" s="32">
        <f t="shared" si="1"/>
        <v>0</v>
      </c>
      <c r="T28" s="32">
        <f>IF(F10,DEGREES(R28),R28)</f>
        <v>180</v>
      </c>
      <c r="U28" s="32">
        <f>IF(F8,90-T28-F9,T28+90+F9)</f>
        <v>-90</v>
      </c>
      <c r="V28" s="32">
        <f>IF(F11,IF(OR(AND(F5&gt;=0,F6&gt;=0),AND(F5&lt;0,F6&lt;0)),(F6)-S28,ABS(F6)-S28),IF(OR(AND(F5&gt;=0,F6&gt;=0),AND(F5&lt;0,F6&lt;0)),S28-(F5),ABS(F5)+S28))</f>
        <v>0</v>
      </c>
      <c r="W28" s="32"/>
      <c r="X28" s="33"/>
      <c r="Y28" s="31">
        <f t="shared" si="2"/>
        <v>180</v>
      </c>
      <c r="Z28" s="32">
        <f t="shared" si="3"/>
        <v>2.6</v>
      </c>
      <c r="AA28" s="32">
        <f>IF(F10,DEGREES(Y28),Y28)</f>
        <v>180</v>
      </c>
      <c r="AB28" s="32">
        <f>IF(F8,90-AA28-F9,AA28+90+F9)</f>
        <v>-90</v>
      </c>
      <c r="AC28" s="32">
        <f>IF(F11,IF(OR(AND(F5&gt;=0,F6&gt;=0),AND(F5&lt;0,F6&lt;0)),(F6)-Z28,ABS(F6)-Z28),IF(OR(AND(F5&gt;=0,F6&gt;=0),AND(F5&lt;0,F6&lt;0)),Z28-(F5),ABS(F5)+Z28))</f>
        <v>2.6</v>
      </c>
      <c r="AD28" s="32">
        <f>COS(RADIANS(AB28))*AC28</f>
        <v>1.592692991381206E-16</v>
      </c>
      <c r="AE28" s="33">
        <f>SIN(RADIANS(AB28))*AC28</f>
        <v>-2.6</v>
      </c>
    </row>
    <row r="29" spans="1:31" x14ac:dyDescent="0.25">
      <c r="A29" s="37">
        <v>210</v>
      </c>
      <c r="C29" s="39">
        <v>2.2000000000000002</v>
      </c>
      <c r="G29" s="11">
        <f>IF(F8,(ROW()-ROW(G3))*5,((ROW(G75)-ROW())*5))</f>
        <v>130</v>
      </c>
      <c r="H29" s="12">
        <f>IF(G29-F9&gt;=0,G29-F9,360-F9+G29)</f>
        <v>130</v>
      </c>
      <c r="I29" s="13" t="str">
        <f>IF(H29=360,0,IF(MOD(H29,F2)=0,H29,""))</f>
        <v/>
      </c>
      <c r="J29" s="13" t="str">
        <f>IF(F13,I29,CHAR(160))</f>
        <v/>
      </c>
      <c r="K29" s="12" t="e">
        <f>NA()</f>
        <v>#N/A</v>
      </c>
      <c r="L29" s="14"/>
      <c r="M29" s="15"/>
      <c r="N29" s="16"/>
      <c r="O29" s="15"/>
      <c r="P29" s="15"/>
      <c r="Q29" s="17"/>
      <c r="R29" s="31">
        <f t="shared" si="0"/>
        <v>195</v>
      </c>
      <c r="S29" s="32">
        <f t="shared" si="1"/>
        <v>0</v>
      </c>
      <c r="T29" s="32">
        <f>IF(F10,DEGREES(R29),R29)</f>
        <v>195</v>
      </c>
      <c r="U29" s="32">
        <f>IF(F8,90-T29-F9,T29+90+F9)</f>
        <v>-105</v>
      </c>
      <c r="V29" s="32">
        <f>IF(F11,IF(OR(AND(F5&gt;=0,F6&gt;=0),AND(F5&lt;0,F6&lt;0)),(F6)-S29,ABS(F6)-S29),IF(OR(AND(F5&gt;=0,F6&gt;=0),AND(F5&lt;0,F6&lt;0)),S29-(F5),ABS(F5)+S29))</f>
        <v>0</v>
      </c>
      <c r="W29" s="32"/>
      <c r="X29" s="33"/>
      <c r="Y29" s="31">
        <f t="shared" si="2"/>
        <v>195</v>
      </c>
      <c r="Z29" s="32">
        <f t="shared" si="3"/>
        <v>2.4</v>
      </c>
      <c r="AA29" s="32">
        <f>IF(F10,DEGREES(Y29),Y29)</f>
        <v>195</v>
      </c>
      <c r="AB29" s="32">
        <f>IF(F8,90-AA29-F9,AA29+90+F9)</f>
        <v>-105</v>
      </c>
      <c r="AC29" s="32">
        <f>IF(F11,IF(OR(AND(F5&gt;=0,F6&gt;=0),AND(F5&lt;0,F6&lt;0)),(F6)-Z29,ABS(F6)-Z29),IF(OR(AND(F5&gt;=0,F6&gt;=0),AND(F5&lt;0,F6&lt;0)),Z29-(F5),ABS(F5)+Z29))</f>
        <v>2.4</v>
      </c>
      <c r="AD29" s="32">
        <f>COS(RADIANS(AB29))*AC29</f>
        <v>-0.62116570824605</v>
      </c>
      <c r="AE29" s="33">
        <f>SIN(RADIANS(AB29))*AC29</f>
        <v>-2.318221983093764</v>
      </c>
    </row>
    <row r="30" spans="1:31" x14ac:dyDescent="0.25">
      <c r="A30" s="37">
        <v>225</v>
      </c>
      <c r="C30" s="39">
        <v>2</v>
      </c>
      <c r="G30" s="11">
        <f>IF(F8,(ROW()-ROW(G3))*5,((ROW(G75)-ROW())*5))</f>
        <v>135</v>
      </c>
      <c r="H30" s="12">
        <f>IF(G30-F9&gt;=0,G30-F9,360-F9+G30)</f>
        <v>135</v>
      </c>
      <c r="I30" s="13" t="str">
        <f>IF(H30=360,0,IF(MOD(H30,F2)=0,H30,""))</f>
        <v/>
      </c>
      <c r="J30" s="13" t="str">
        <f>IF(F13,I30,CHAR(160))</f>
        <v/>
      </c>
      <c r="K30" s="12" t="e">
        <f>NA()</f>
        <v>#N/A</v>
      </c>
      <c r="L30" s="14">
        <v>45</v>
      </c>
      <c r="M30" s="15" t="e">
        <f>MATCH(L30,I3:I74,0)</f>
        <v>#N/A</v>
      </c>
      <c r="N30" s="16" t="e">
        <f>IF(F8,90-INDEX(G3:G74,M30,1),INDEX(G3:G74,M30,1)+90)</f>
        <v>#N/A</v>
      </c>
      <c r="O30" s="15">
        <f>IF(F12,+(F7),NA())</f>
        <v>5</v>
      </c>
      <c r="P30" s="15" t="e">
        <f>COS(RADIANS(N30))*O30</f>
        <v>#N/A</v>
      </c>
      <c r="Q30" s="17" t="e">
        <f>SIN(RADIANS(N30))*O30</f>
        <v>#N/A</v>
      </c>
      <c r="R30" s="31">
        <f t="shared" si="0"/>
        <v>210</v>
      </c>
      <c r="S30" s="32">
        <f t="shared" si="1"/>
        <v>0</v>
      </c>
      <c r="T30" s="32">
        <f>IF(F10,DEGREES(R30),R30)</f>
        <v>210</v>
      </c>
      <c r="U30" s="32">
        <f>IF(F8,90-T30-F9,T30+90+F9)</f>
        <v>-120</v>
      </c>
      <c r="V30" s="32">
        <f>IF(F11,IF(OR(AND(F5&gt;=0,F6&gt;=0),AND(F5&lt;0,F6&lt;0)),(F6)-S30,ABS(F6)-S30),IF(OR(AND(F5&gt;=0,F6&gt;=0),AND(F5&lt;0,F6&lt;0)),S30-(F5),ABS(F5)+S30))</f>
        <v>0</v>
      </c>
      <c r="W30" s="32"/>
      <c r="X30" s="33"/>
      <c r="Y30" s="31">
        <f t="shared" si="2"/>
        <v>210</v>
      </c>
      <c r="Z30" s="32">
        <f t="shared" si="3"/>
        <v>2.2000000000000002</v>
      </c>
      <c r="AA30" s="32">
        <f>IF(F10,DEGREES(Y30),Y30)</f>
        <v>210</v>
      </c>
      <c r="AB30" s="32">
        <f>IF(F8,90-AA30-F9,AA30+90+F9)</f>
        <v>-120</v>
      </c>
      <c r="AC30" s="32">
        <f>IF(F11,IF(OR(AND(F5&gt;=0,F6&gt;=0),AND(F5&lt;0,F6&lt;0)),(F6)-Z30,ABS(F6)-Z30),IF(OR(AND(F5&gt;=0,F6&gt;=0),AND(F5&lt;0,F6&lt;0)),Z30-(F5),ABS(F5)+Z30))</f>
        <v>2.2000000000000002</v>
      </c>
      <c r="AD30" s="32">
        <f>COS(RADIANS(AB30))*AC30</f>
        <v>-1.0999999999999996</v>
      </c>
      <c r="AE30" s="33">
        <f>SIN(RADIANS(AB30))*AC30</f>
        <v>-1.9052558883257653</v>
      </c>
    </row>
    <row r="31" spans="1:31" x14ac:dyDescent="0.25">
      <c r="A31" s="37">
        <v>240</v>
      </c>
      <c r="C31" s="39">
        <v>1.8</v>
      </c>
      <c r="G31" s="11">
        <f>IF(F8,(ROW()-ROW(G3))*5,((ROW(G75)-ROW())*5))</f>
        <v>140</v>
      </c>
      <c r="H31" s="12">
        <f>IF(G31-F9&gt;=0,G31-F9,360-F9+G31)</f>
        <v>140</v>
      </c>
      <c r="I31" s="13" t="str">
        <f>IF(H31=360,0,IF(MOD(H31,F2)=0,H31,""))</f>
        <v/>
      </c>
      <c r="J31" s="13" t="str">
        <f>IF(F13,I31,CHAR(160))</f>
        <v/>
      </c>
      <c r="K31" s="12" t="e">
        <f>NA()</f>
        <v>#N/A</v>
      </c>
      <c r="L31" s="14">
        <v>45</v>
      </c>
      <c r="M31" s="15" t="e">
        <f>M30</f>
        <v>#N/A</v>
      </c>
      <c r="N31" s="16" t="e">
        <f>IF(F8,90-INDEX(G3:G74,M31,1),INDEX(G3:G74,M31,1)+90)</f>
        <v>#N/A</v>
      </c>
      <c r="O31" s="15">
        <f>IF(F12,-(F7),NA())</f>
        <v>-5</v>
      </c>
      <c r="P31" s="15" t="e">
        <f>COS(RADIANS(N31))*O31</f>
        <v>#N/A</v>
      </c>
      <c r="Q31" s="17" t="e">
        <f>SIN(RADIANS(N31))*O31</f>
        <v>#N/A</v>
      </c>
      <c r="R31" s="31">
        <f t="shared" si="0"/>
        <v>225</v>
      </c>
      <c r="S31" s="32">
        <f t="shared" si="1"/>
        <v>0</v>
      </c>
      <c r="T31" s="32">
        <f>IF(F10,DEGREES(R31),R31)</f>
        <v>225</v>
      </c>
      <c r="U31" s="32">
        <f>IF(F8,90-T31-F9,T31+90+F9)</f>
        <v>-135</v>
      </c>
      <c r="V31" s="32">
        <f>IF(F11,IF(OR(AND(F5&gt;=0,F6&gt;=0),AND(F5&lt;0,F6&lt;0)),(F6)-S31,ABS(F6)-S31),IF(OR(AND(F5&gt;=0,F6&gt;=0),AND(F5&lt;0,F6&lt;0)),S31-(F5),ABS(F5)+S31))</f>
        <v>0</v>
      </c>
      <c r="W31" s="32"/>
      <c r="X31" s="33"/>
      <c r="Y31" s="31">
        <f t="shared" si="2"/>
        <v>225</v>
      </c>
      <c r="Z31" s="32">
        <f t="shared" si="3"/>
        <v>2</v>
      </c>
      <c r="AA31" s="32">
        <f>IF(F10,DEGREES(Y31),Y31)</f>
        <v>225</v>
      </c>
      <c r="AB31" s="32">
        <f>IF(F8,90-AA31-F9,AA31+90+F9)</f>
        <v>-135</v>
      </c>
      <c r="AC31" s="32">
        <f>IF(F11,IF(OR(AND(F5&gt;=0,F6&gt;=0),AND(F5&lt;0,F6&lt;0)),(F6)-Z31,ABS(F6)-Z31),IF(OR(AND(F5&gt;=0,F6&gt;=0),AND(F5&lt;0,F6&lt;0)),Z31-(F5),ABS(F5)+Z31))</f>
        <v>2</v>
      </c>
      <c r="AD31" s="32">
        <f>COS(RADIANS(AB31))*AC31</f>
        <v>-1.4142135623730949</v>
      </c>
      <c r="AE31" s="33">
        <f>SIN(RADIANS(AB31))*AC31</f>
        <v>-1.4142135623730951</v>
      </c>
    </row>
    <row r="32" spans="1:31" x14ac:dyDescent="0.25">
      <c r="A32" s="37">
        <v>255</v>
      </c>
      <c r="C32" s="39">
        <v>1.6</v>
      </c>
      <c r="G32" s="11">
        <f>IF(F8,(ROW()-ROW(G3))*5,((ROW(G75)-ROW())*5))</f>
        <v>145</v>
      </c>
      <c r="H32" s="12">
        <f>IF(G32-F9&gt;=0,G32-F9,360-F9+G32)</f>
        <v>145</v>
      </c>
      <c r="I32" s="13" t="str">
        <f>IF(H32=360,0,IF(MOD(H32,F2)=0,H32,""))</f>
        <v/>
      </c>
      <c r="J32" s="13" t="str">
        <f>IF(F13,I32,CHAR(160))</f>
        <v/>
      </c>
      <c r="K32" s="12" t="e">
        <f>NA()</f>
        <v>#N/A</v>
      </c>
      <c r="L32" s="14"/>
      <c r="M32" s="15"/>
      <c r="N32" s="16"/>
      <c r="O32" s="15"/>
      <c r="P32" s="15"/>
      <c r="Q32" s="17"/>
      <c r="R32" s="31">
        <f t="shared" si="0"/>
        <v>240</v>
      </c>
      <c r="S32" s="32">
        <f t="shared" si="1"/>
        <v>0</v>
      </c>
      <c r="T32" s="32">
        <f>IF(F10,DEGREES(R32),R32)</f>
        <v>240</v>
      </c>
      <c r="U32" s="32">
        <f>IF(F8,90-T32-F9,T32+90+F9)</f>
        <v>-150</v>
      </c>
      <c r="V32" s="32">
        <f>IF(F11,IF(OR(AND(F5&gt;=0,F6&gt;=0),AND(F5&lt;0,F6&lt;0)),(F6)-S32,ABS(F6)-S32),IF(OR(AND(F5&gt;=0,F6&gt;=0),AND(F5&lt;0,F6&lt;0)),S32-(F5),ABS(F5)+S32))</f>
        <v>0</v>
      </c>
      <c r="W32" s="32"/>
      <c r="X32" s="33"/>
      <c r="Y32" s="31">
        <f t="shared" si="2"/>
        <v>240</v>
      </c>
      <c r="Z32" s="32">
        <f t="shared" si="3"/>
        <v>1.8</v>
      </c>
      <c r="AA32" s="32">
        <f>IF(F10,DEGREES(Y32),Y32)</f>
        <v>240</v>
      </c>
      <c r="AB32" s="32">
        <f>IF(F8,90-AA32-F9,AA32+90+F9)</f>
        <v>-150</v>
      </c>
      <c r="AC32" s="32">
        <f>IF(F11,IF(OR(AND(F5&gt;=0,F6&gt;=0),AND(F5&lt;0,F6&lt;0)),(F6)-Z32,ABS(F6)-Z32),IF(OR(AND(F5&gt;=0,F6&gt;=0),AND(F5&lt;0,F6&lt;0)),Z32-(F5),ABS(F5)+Z32))</f>
        <v>1.8</v>
      </c>
      <c r="AD32" s="32">
        <f>COS(RADIANS(AB32))*AC32</f>
        <v>-1.5588457268119897</v>
      </c>
      <c r="AE32" s="33">
        <f>SIN(RADIANS(AB32))*AC32</f>
        <v>-0.89999999999999991</v>
      </c>
    </row>
    <row r="33" spans="1:31" x14ac:dyDescent="0.25">
      <c r="A33" s="37">
        <v>270</v>
      </c>
      <c r="C33" s="39">
        <v>1.4</v>
      </c>
      <c r="G33" s="11">
        <f>IF(F8,(ROW()-ROW(G3))*5,((ROW(G75)-ROW())*5))</f>
        <v>150</v>
      </c>
      <c r="H33" s="12">
        <f>IF(G33-F9&gt;=0,G33-F9,360-F9+G33)</f>
        <v>150</v>
      </c>
      <c r="I33" s="13">
        <f>IF(H33=360,0,IF(MOD(H33,F2)=0,H33,""))</f>
        <v>150</v>
      </c>
      <c r="J33" s="13">
        <f>IF(F13,I33,CHAR(160))</f>
        <v>150</v>
      </c>
      <c r="K33" s="12" t="e">
        <f>NA()</f>
        <v>#N/A</v>
      </c>
      <c r="L33" s="14">
        <v>50</v>
      </c>
      <c r="M33" s="15" t="e">
        <f>MATCH(L33,I3:I74,0)</f>
        <v>#N/A</v>
      </c>
      <c r="N33" s="16" t="e">
        <f>IF(F8,90-INDEX(G3:G74,M33,1),INDEX(G3:G74,M33,1)+90)</f>
        <v>#N/A</v>
      </c>
      <c r="O33" s="15">
        <f>IF(F12,+(F7),NA())</f>
        <v>5</v>
      </c>
      <c r="P33" s="15" t="e">
        <f>COS(RADIANS(N33))*O33</f>
        <v>#N/A</v>
      </c>
      <c r="Q33" s="17" t="e">
        <f>SIN(RADIANS(N33))*O33</f>
        <v>#N/A</v>
      </c>
      <c r="R33" s="31">
        <f t="shared" si="0"/>
        <v>255</v>
      </c>
      <c r="S33" s="32">
        <f t="shared" si="1"/>
        <v>0</v>
      </c>
      <c r="T33" s="32">
        <f>IF(F10,DEGREES(R33),R33)</f>
        <v>255</v>
      </c>
      <c r="U33" s="32">
        <f>IF(F8,90-T33-F9,T33+90+F9)</f>
        <v>-165</v>
      </c>
      <c r="V33" s="32">
        <f>IF(F11,IF(OR(AND(F5&gt;=0,F6&gt;=0),AND(F5&lt;0,F6&lt;0)),(F6)-S33,ABS(F6)-S33),IF(OR(AND(F5&gt;=0,F6&gt;=0),AND(F5&lt;0,F6&lt;0)),S33-(F5),ABS(F5)+S33))</f>
        <v>0</v>
      </c>
      <c r="W33" s="32"/>
      <c r="X33" s="33"/>
      <c r="Y33" s="31">
        <f t="shared" si="2"/>
        <v>255</v>
      </c>
      <c r="Z33" s="32">
        <f t="shared" si="3"/>
        <v>1.6</v>
      </c>
      <c r="AA33" s="32">
        <f>IF(F10,DEGREES(Y33),Y33)</f>
        <v>255</v>
      </c>
      <c r="AB33" s="32">
        <f>IF(F8,90-AA33-F9,AA33+90+F9)</f>
        <v>-165</v>
      </c>
      <c r="AC33" s="32">
        <f>IF(F11,IF(OR(AND(F5&gt;=0,F6&gt;=0),AND(F5&lt;0,F6&lt;0)),(F6)-Z33,ABS(F6)-Z33),IF(OR(AND(F5&gt;=0,F6&gt;=0),AND(F5&lt;0,F6&lt;0)),Z33-(F5),ABS(F5)+Z33))</f>
        <v>1.6</v>
      </c>
      <c r="AD33" s="32">
        <f>COS(RADIANS(AB33))*AC33</f>
        <v>-1.5454813220625092</v>
      </c>
      <c r="AE33" s="33">
        <f>SIN(RADIANS(AB33))*AC33</f>
        <v>-0.41411047216403363</v>
      </c>
    </row>
    <row r="34" spans="1:31" x14ac:dyDescent="0.25">
      <c r="A34" s="37">
        <v>285</v>
      </c>
      <c r="C34" s="39">
        <v>1.2</v>
      </c>
      <c r="G34" s="11">
        <f>IF(F8,(ROW()-ROW(G3))*5,((ROW(G75)-ROW())*5))</f>
        <v>155</v>
      </c>
      <c r="H34" s="12">
        <f>IF(G34-F9&gt;=0,G34-F9,360-F9+G34)</f>
        <v>155</v>
      </c>
      <c r="I34" s="13" t="str">
        <f>IF(H34=360,0,IF(MOD(H34,F2)=0,H34,""))</f>
        <v/>
      </c>
      <c r="J34" s="13" t="str">
        <f>IF(F13,I34,CHAR(160))</f>
        <v/>
      </c>
      <c r="K34" s="12" t="e">
        <f>NA()</f>
        <v>#N/A</v>
      </c>
      <c r="L34" s="14">
        <v>50</v>
      </c>
      <c r="M34" s="15" t="e">
        <f>M33</f>
        <v>#N/A</v>
      </c>
      <c r="N34" s="16" t="e">
        <f>IF(F8,90-INDEX(G3:G74,M34,1),INDEX(G3:G74,M34,1)+90)</f>
        <v>#N/A</v>
      </c>
      <c r="O34" s="15">
        <f>IF(F12,-(F7),NA())</f>
        <v>-5</v>
      </c>
      <c r="P34" s="15" t="e">
        <f>COS(RADIANS(N34))*O34</f>
        <v>#N/A</v>
      </c>
      <c r="Q34" s="17" t="e">
        <f>SIN(RADIANS(N34))*O34</f>
        <v>#N/A</v>
      </c>
      <c r="R34" s="31">
        <f t="shared" si="0"/>
        <v>270</v>
      </c>
      <c r="S34" s="32">
        <f t="shared" si="1"/>
        <v>0</v>
      </c>
      <c r="T34" s="32">
        <f>IF(F10,DEGREES(R34),R34)</f>
        <v>270</v>
      </c>
      <c r="U34" s="32">
        <f>IF(F8,90-T34-F9,T34+90+F9)</f>
        <v>-180</v>
      </c>
      <c r="V34" s="32">
        <f>IF(F11,IF(OR(AND(F5&gt;=0,F6&gt;=0),AND(F5&lt;0,F6&lt;0)),(F6)-S34,ABS(F6)-S34),IF(OR(AND(F5&gt;=0,F6&gt;=0),AND(F5&lt;0,F6&lt;0)),S34-(F5),ABS(F5)+S34))</f>
        <v>0</v>
      </c>
      <c r="W34" s="32"/>
      <c r="X34" s="33"/>
      <c r="Y34" s="31">
        <f t="shared" si="2"/>
        <v>270</v>
      </c>
      <c r="Z34" s="32">
        <f t="shared" si="3"/>
        <v>1.4</v>
      </c>
      <c r="AA34" s="32">
        <f>IF(F10,DEGREES(Y34),Y34)</f>
        <v>270</v>
      </c>
      <c r="AB34" s="32">
        <f>IF(F8,90-AA34-F9,AA34+90+F9)</f>
        <v>-180</v>
      </c>
      <c r="AC34" s="32">
        <f>IF(F11,IF(OR(AND(F5&gt;=0,F6&gt;=0),AND(F5&lt;0,F6&lt;0)),(F6)-Z34,ABS(F6)-Z34),IF(OR(AND(F5&gt;=0,F6&gt;=0),AND(F5&lt;0,F6&lt;0)),Z34-(F5),ABS(F5)+Z34))</f>
        <v>1.4</v>
      </c>
      <c r="AD34" s="32">
        <f>COS(RADIANS(AB34))*AC34</f>
        <v>-1.4</v>
      </c>
      <c r="AE34" s="33">
        <f>SIN(RADIANS(AB34))*AC34</f>
        <v>-1.715207836872068E-16</v>
      </c>
    </row>
    <row r="35" spans="1:31" x14ac:dyDescent="0.25">
      <c r="A35" s="37">
        <v>300</v>
      </c>
      <c r="C35" s="39">
        <v>1</v>
      </c>
      <c r="G35" s="11">
        <f>IF(F8,(ROW()-ROW(G3))*5,((ROW(G75)-ROW())*5))</f>
        <v>160</v>
      </c>
      <c r="H35" s="12">
        <f>IF(G35-F9&gt;=0,G35-F9,360-F9+G35)</f>
        <v>160</v>
      </c>
      <c r="I35" s="13" t="str">
        <f>IF(H35=360,0,IF(MOD(H35,F2)=0,H35,""))</f>
        <v/>
      </c>
      <c r="J35" s="13" t="str">
        <f>IF(F13,I35,CHAR(160))</f>
        <v/>
      </c>
      <c r="K35" s="12" t="e">
        <f>NA()</f>
        <v>#N/A</v>
      </c>
      <c r="L35" s="14"/>
      <c r="M35" s="15"/>
      <c r="N35" s="16"/>
      <c r="O35" s="15"/>
      <c r="P35" s="15"/>
      <c r="Q35" s="17"/>
      <c r="R35" s="31">
        <f t="shared" si="0"/>
        <v>285</v>
      </c>
      <c r="S35" s="32">
        <f t="shared" si="1"/>
        <v>0</v>
      </c>
      <c r="T35" s="32">
        <f>IF(F10,DEGREES(R35),R35)</f>
        <v>285</v>
      </c>
      <c r="U35" s="32">
        <f>IF(F8,90-T35-F9,T35+90+F9)</f>
        <v>-195</v>
      </c>
      <c r="V35" s="32">
        <f>IF(F11,IF(OR(AND(F5&gt;=0,F6&gt;=0),AND(F5&lt;0,F6&lt;0)),(F6)-S35,ABS(F6)-S35),IF(OR(AND(F5&gt;=0,F6&gt;=0),AND(F5&lt;0,F6&lt;0)),S35-(F5),ABS(F5)+S35))</f>
        <v>0</v>
      </c>
      <c r="W35" s="32"/>
      <c r="X35" s="33"/>
      <c r="Y35" s="31">
        <f t="shared" si="2"/>
        <v>285</v>
      </c>
      <c r="Z35" s="32">
        <f t="shared" si="3"/>
        <v>1.2</v>
      </c>
      <c r="AA35" s="32">
        <f>IF(F10,DEGREES(Y35),Y35)</f>
        <v>285</v>
      </c>
      <c r="AB35" s="32">
        <f>IF(F8,90-AA35-F9,AA35+90+F9)</f>
        <v>-195</v>
      </c>
      <c r="AC35" s="32">
        <f>IF(F11,IF(OR(AND(F5&gt;=0,F6&gt;=0),AND(F5&lt;0,F6&lt;0)),(F6)-Z35,ABS(F6)-Z35),IF(OR(AND(F5&gt;=0,F6&gt;=0),AND(F5&lt;0,F6&lt;0)),Z35-(F5),ABS(F5)+Z35))</f>
        <v>1.2</v>
      </c>
      <c r="AD35" s="32">
        <f>COS(RADIANS(AB35))*AC35</f>
        <v>-1.159110991546882</v>
      </c>
      <c r="AE35" s="33">
        <f>SIN(RADIANS(AB35))*AC35</f>
        <v>0.31058285412302494</v>
      </c>
    </row>
    <row r="36" spans="1:31" x14ac:dyDescent="0.25">
      <c r="A36" s="37">
        <v>315</v>
      </c>
      <c r="C36" s="39">
        <v>0.8</v>
      </c>
      <c r="G36" s="11">
        <f>IF(F8,(ROW()-ROW(G3))*5,((ROW(G75)-ROW())*5))</f>
        <v>165</v>
      </c>
      <c r="H36" s="12">
        <f>IF(G36-F9&gt;=0,G36-F9,360-F9+G36)</f>
        <v>165</v>
      </c>
      <c r="I36" s="13" t="str">
        <f>IF(H36=360,0,IF(MOD(H36,F2)=0,H36,""))</f>
        <v/>
      </c>
      <c r="J36" s="13" t="str">
        <f>IF(F13,I36,CHAR(160))</f>
        <v/>
      </c>
      <c r="K36" s="12" t="e">
        <f>NA()</f>
        <v>#N/A</v>
      </c>
      <c r="L36" s="14">
        <v>55</v>
      </c>
      <c r="M36" s="15" t="e">
        <f>MATCH(L36,I3:I74,0)</f>
        <v>#N/A</v>
      </c>
      <c r="N36" s="16" t="e">
        <f>IF(F8,90-INDEX(G3:G74,M36,1),INDEX(G3:G74,M36,1)+90)</f>
        <v>#N/A</v>
      </c>
      <c r="O36" s="15">
        <f>IF(F12,+(F7),NA())</f>
        <v>5</v>
      </c>
      <c r="P36" s="15" t="e">
        <f>COS(RADIANS(N36))*O36</f>
        <v>#N/A</v>
      </c>
      <c r="Q36" s="17" t="e">
        <f>SIN(RADIANS(N36))*O36</f>
        <v>#N/A</v>
      </c>
      <c r="R36" s="31">
        <f t="shared" si="0"/>
        <v>300</v>
      </c>
      <c r="S36" s="32">
        <f t="shared" si="1"/>
        <v>0</v>
      </c>
      <c r="T36" s="32">
        <f>IF(F10,DEGREES(R36),R36)</f>
        <v>300</v>
      </c>
      <c r="U36" s="32">
        <f>IF(F8,90-T36-F9,T36+90+F9)</f>
        <v>-210</v>
      </c>
      <c r="V36" s="32">
        <f>IF(F11,IF(OR(AND(F5&gt;=0,F6&gt;=0),AND(F5&lt;0,F6&lt;0)),(F6)-S36,ABS(F6)-S36),IF(OR(AND(F5&gt;=0,F6&gt;=0),AND(F5&lt;0,F6&lt;0)),S36-(F5),ABS(F5)+S36))</f>
        <v>0</v>
      </c>
      <c r="W36" s="32"/>
      <c r="X36" s="33"/>
      <c r="Y36" s="31">
        <f t="shared" si="2"/>
        <v>300</v>
      </c>
      <c r="Z36" s="32">
        <f t="shared" si="3"/>
        <v>1</v>
      </c>
      <c r="AA36" s="32">
        <f>IF(F10,DEGREES(Y36),Y36)</f>
        <v>300</v>
      </c>
      <c r="AB36" s="32">
        <f>IF(F8,90-AA36-F9,AA36+90+F9)</f>
        <v>-210</v>
      </c>
      <c r="AC36" s="32">
        <f>IF(F11,IF(OR(AND(F5&gt;=0,F6&gt;=0),AND(F5&lt;0,F6&lt;0)),(F6)-Z36,ABS(F6)-Z36),IF(OR(AND(F5&gt;=0,F6&gt;=0),AND(F5&lt;0,F6&lt;0)),Z36-(F5),ABS(F5)+Z36))</f>
        <v>1</v>
      </c>
      <c r="AD36" s="32">
        <f>COS(RADIANS(AB36))*AC36</f>
        <v>-0.8660254037844386</v>
      </c>
      <c r="AE36" s="33">
        <f>SIN(RADIANS(AB36))*AC36</f>
        <v>0.50000000000000011</v>
      </c>
    </row>
    <row r="37" spans="1:31" x14ac:dyDescent="0.25">
      <c r="A37" s="37">
        <v>330</v>
      </c>
      <c r="C37" s="39">
        <v>0.6</v>
      </c>
      <c r="G37" s="11">
        <f>IF(F8,(ROW()-ROW(G3))*5,((ROW(G75)-ROW())*5))</f>
        <v>170</v>
      </c>
      <c r="H37" s="12">
        <f>IF(G37-F9&gt;=0,G37-F9,360-F9+G37)</f>
        <v>170</v>
      </c>
      <c r="I37" s="13" t="str">
        <f>IF(H37=360,0,IF(MOD(H37,F2)=0,H37,""))</f>
        <v/>
      </c>
      <c r="J37" s="13" t="str">
        <f>IF(F13,I37,CHAR(160))</f>
        <v/>
      </c>
      <c r="K37" s="12" t="e">
        <f>NA()</f>
        <v>#N/A</v>
      </c>
      <c r="L37" s="14">
        <v>55</v>
      </c>
      <c r="M37" s="15" t="e">
        <f>M36</f>
        <v>#N/A</v>
      </c>
      <c r="N37" s="16" t="e">
        <f>IF(F8,90-INDEX(G3:G74,M37,1),INDEX(G3:G74,M37,1)+90)</f>
        <v>#N/A</v>
      </c>
      <c r="O37" s="15">
        <f>IF(F12,-(F7),NA())</f>
        <v>-5</v>
      </c>
      <c r="P37" s="15" t="e">
        <f>COS(RADIANS(N37))*O37</f>
        <v>#N/A</v>
      </c>
      <c r="Q37" s="17" t="e">
        <f>SIN(RADIANS(N37))*O37</f>
        <v>#N/A</v>
      </c>
      <c r="R37" s="31">
        <f t="shared" si="0"/>
        <v>315</v>
      </c>
      <c r="S37" s="32">
        <f t="shared" si="1"/>
        <v>0</v>
      </c>
      <c r="T37" s="32">
        <f>IF(F10,DEGREES(R37),R37)</f>
        <v>315</v>
      </c>
      <c r="U37" s="32">
        <f>IF(F8,90-T37-F9,T37+90+F9)</f>
        <v>-225</v>
      </c>
      <c r="V37" s="32">
        <f>IF(F11,IF(OR(AND(F5&gt;=0,F6&gt;=0),AND(F5&lt;0,F6&lt;0)),(F6)-S37,ABS(F6)-S37),IF(OR(AND(F5&gt;=0,F6&gt;=0),AND(F5&lt;0,F6&lt;0)),S37-(F5),ABS(F5)+S37))</f>
        <v>0</v>
      </c>
      <c r="W37" s="32"/>
      <c r="X37" s="33"/>
      <c r="Y37" s="31">
        <f t="shared" si="2"/>
        <v>315</v>
      </c>
      <c r="Z37" s="32">
        <f t="shared" si="3"/>
        <v>0.8</v>
      </c>
      <c r="AA37" s="32">
        <f>IF(F10,DEGREES(Y37),Y37)</f>
        <v>315</v>
      </c>
      <c r="AB37" s="32">
        <f>IF(F8,90-AA37-F9,AA37+90+F9)</f>
        <v>-225</v>
      </c>
      <c r="AC37" s="32">
        <f>IF(F11,IF(OR(AND(F5&gt;=0,F6&gt;=0),AND(F5&lt;0,F6&lt;0)),(F6)-Z37,ABS(F6)-Z37),IF(OR(AND(F5&gt;=0,F6&gt;=0),AND(F5&lt;0,F6&lt;0)),Z37-(F5),ABS(F5)+Z37))</f>
        <v>0.8</v>
      </c>
      <c r="AD37" s="32">
        <f>COS(RADIANS(AB37))*AC37</f>
        <v>-0.56568542494923812</v>
      </c>
      <c r="AE37" s="33">
        <f>SIN(RADIANS(AB37))*AC37</f>
        <v>0.56568542494923801</v>
      </c>
    </row>
    <row r="38" spans="1:31" x14ac:dyDescent="0.25">
      <c r="A38" s="37">
        <v>345</v>
      </c>
      <c r="C38" s="39">
        <v>0.4</v>
      </c>
      <c r="G38" s="11">
        <f>IF(F8,(ROW()-ROW(G3))*5,((ROW(G75)-ROW())*5))</f>
        <v>175</v>
      </c>
      <c r="H38" s="12">
        <f>IF(G38-F9&gt;=0,G38-F9,360-F9+G38)</f>
        <v>175</v>
      </c>
      <c r="I38" s="13" t="str">
        <f>IF(H38=360,0,IF(MOD(H38,F2)=0,H38,""))</f>
        <v/>
      </c>
      <c r="J38" s="13" t="str">
        <f>IF(F13,I38,CHAR(160))</f>
        <v/>
      </c>
      <c r="K38" s="12" t="e">
        <f>NA()</f>
        <v>#N/A</v>
      </c>
      <c r="L38" s="14"/>
      <c r="M38" s="15"/>
      <c r="N38" s="16"/>
      <c r="O38" s="15"/>
      <c r="P38" s="15"/>
      <c r="Q38" s="17"/>
      <c r="R38" s="31">
        <f t="shared" si="0"/>
        <v>330</v>
      </c>
      <c r="S38" s="32">
        <f t="shared" si="1"/>
        <v>0</v>
      </c>
      <c r="T38" s="32">
        <f>IF(F10,DEGREES(R38),R38)</f>
        <v>330</v>
      </c>
      <c r="U38" s="32">
        <f>IF(F8,90-T38-F9,T38+90+F9)</f>
        <v>-240</v>
      </c>
      <c r="V38" s="32">
        <f>IF(F11,IF(OR(AND(F5&gt;=0,F6&gt;=0),AND(F5&lt;0,F6&lt;0)),(F6)-S38,ABS(F6)-S38),IF(OR(AND(F5&gt;=0,F6&gt;=0),AND(F5&lt;0,F6&lt;0)),S38-(F5),ABS(F5)+S38))</f>
        <v>0</v>
      </c>
      <c r="W38" s="32"/>
      <c r="X38" s="33"/>
      <c r="Y38" s="31">
        <f t="shared" si="2"/>
        <v>330</v>
      </c>
      <c r="Z38" s="32">
        <f t="shared" si="3"/>
        <v>0.6</v>
      </c>
      <c r="AA38" s="32">
        <f>IF(F10,DEGREES(Y38),Y38)</f>
        <v>330</v>
      </c>
      <c r="AB38" s="32">
        <f>IF(F8,90-AA38-F9,AA38+90+F9)</f>
        <v>-240</v>
      </c>
      <c r="AC38" s="32">
        <f>IF(F11,IF(OR(AND(F5&gt;=0,F6&gt;=0),AND(F5&lt;0,F6&lt;0)),(F6)-Z38,ABS(F6)-Z38),IF(OR(AND(F5&gt;=0,F6&gt;=0),AND(F5&lt;0,F6&lt;0)),Z38-(F5),ABS(F5)+Z38))</f>
        <v>0.6</v>
      </c>
      <c r="AD38" s="32">
        <f>COS(RADIANS(AB38))*AC38</f>
        <v>-0.30000000000000027</v>
      </c>
      <c r="AE38" s="33">
        <f>SIN(RADIANS(AB38))*AC38</f>
        <v>0.51961524227066302</v>
      </c>
    </row>
    <row r="39" spans="1:31" x14ac:dyDescent="0.25">
      <c r="A39" s="37">
        <v>360</v>
      </c>
      <c r="C39" s="39">
        <v>0.2</v>
      </c>
      <c r="G39" s="11">
        <f>IF(F8,(ROW()-ROW(G3))*5,((ROW(G75)-ROW())*5))</f>
        <v>180</v>
      </c>
      <c r="H39" s="12">
        <f>IF(G39-F9&gt;=0,G39-F9,360-F9+G39)</f>
        <v>180</v>
      </c>
      <c r="I39" s="13">
        <f>IF(H39=360,0,IF(MOD(H39,F2)=0,H39,""))</f>
        <v>180</v>
      </c>
      <c r="J39" s="13">
        <f>IF(F13,I39,CHAR(160))</f>
        <v>180</v>
      </c>
      <c r="K39" s="12" t="e">
        <f>NA()</f>
        <v>#N/A</v>
      </c>
      <c r="L39" s="14">
        <v>60</v>
      </c>
      <c r="M39" s="15">
        <f>MATCH(L39,I3:I74,0)</f>
        <v>13</v>
      </c>
      <c r="N39" s="16">
        <f>IF(F8,90-INDEX(G3:G74,M39,1),INDEX(G3:G74,M39,1)+90)</f>
        <v>30</v>
      </c>
      <c r="O39" s="15">
        <f>IF(F12,+(F7),NA())</f>
        <v>5</v>
      </c>
      <c r="P39" s="15">
        <f>COS(RADIANS(N39))*O39</f>
        <v>4.3301270189221936</v>
      </c>
      <c r="Q39" s="17">
        <f>SIN(RADIANS(N39))*O39</f>
        <v>2.4999999999999996</v>
      </c>
      <c r="R39" s="31">
        <f t="shared" si="0"/>
        <v>345</v>
      </c>
      <c r="S39" s="32">
        <f t="shared" si="1"/>
        <v>0</v>
      </c>
      <c r="T39" s="32">
        <f>IF(F10,DEGREES(R39),R39)</f>
        <v>345</v>
      </c>
      <c r="U39" s="32">
        <f>IF(F8,90-T39-F9,T39+90+F9)</f>
        <v>-255</v>
      </c>
      <c r="V39" s="32">
        <f>IF(F11,IF(OR(AND(F5&gt;=0,F6&gt;=0),AND(F5&lt;0,F6&lt;0)),(F6)-S39,ABS(F6)-S39),IF(OR(AND(F5&gt;=0,F6&gt;=0),AND(F5&lt;0,F6&lt;0)),S39-(F5),ABS(F5)+S39))</f>
        <v>0</v>
      </c>
      <c r="W39" s="32"/>
      <c r="X39" s="33"/>
      <c r="Y39" s="31">
        <f t="shared" si="2"/>
        <v>345</v>
      </c>
      <c r="Z39" s="32">
        <f t="shared" si="3"/>
        <v>0.4</v>
      </c>
      <c r="AA39" s="32">
        <f>IF(F10,DEGREES(Y39),Y39)</f>
        <v>345</v>
      </c>
      <c r="AB39" s="32">
        <f>IF(F8,90-AA39-F9,AA39+90+F9)</f>
        <v>-255</v>
      </c>
      <c r="AC39" s="32">
        <f>IF(F11,IF(OR(AND(F5&gt;=0,F6&gt;=0),AND(F5&lt;0,F6&lt;0)),(F6)-Z39,ABS(F6)-Z39),IF(OR(AND(F5&gt;=0,F6&gt;=0),AND(F5&lt;0,F6&lt;0)),Z39-(F5),ABS(F5)+Z39))</f>
        <v>0.4</v>
      </c>
      <c r="AD39" s="32">
        <f>COS(RADIANS(AB39))*AC39</f>
        <v>-0.10352761804100825</v>
      </c>
      <c r="AE39" s="33">
        <f>SIN(RADIANS(AB39))*AC39</f>
        <v>0.38637033051562736</v>
      </c>
    </row>
    <row r="40" spans="1:31" x14ac:dyDescent="0.25">
      <c r="G40" s="11">
        <f>IF(F8,(ROW()-ROW(G3))*5,((ROW(G75)-ROW())*5))</f>
        <v>185</v>
      </c>
      <c r="H40" s="12">
        <f>IF(G40-F9&gt;=0,G40-F9,360-F9+G40)</f>
        <v>185</v>
      </c>
      <c r="I40" s="13" t="str">
        <f>IF(H40=360,0,IF(MOD(H40,F2)=0,H40,""))</f>
        <v/>
      </c>
      <c r="J40" s="13" t="str">
        <f>IF(F13,I40,CHAR(160))</f>
        <v/>
      </c>
      <c r="K40" s="12" t="e">
        <f>NA()</f>
        <v>#N/A</v>
      </c>
      <c r="L40" s="14">
        <v>60</v>
      </c>
      <c r="M40" s="15">
        <f>M39</f>
        <v>13</v>
      </c>
      <c r="N40" s="16">
        <f>IF(F8,90-INDEX(G3:G74,M40,1),INDEX(G3:G74,M40,1)+90)</f>
        <v>30</v>
      </c>
      <c r="O40" s="15">
        <f>IF(F12,-(F7),NA())</f>
        <v>-5</v>
      </c>
      <c r="P40" s="15">
        <f>COS(RADIANS(N40))*O40</f>
        <v>-4.3301270189221936</v>
      </c>
      <c r="Q40" s="17">
        <f>SIN(RADIANS(N40))*O40</f>
        <v>-2.4999999999999996</v>
      </c>
      <c r="R40" s="34">
        <f t="shared" si="0"/>
        <v>360</v>
      </c>
      <c r="S40" s="35">
        <f t="shared" si="1"/>
        <v>0</v>
      </c>
      <c r="T40" s="35">
        <f>IF(F10,DEGREES(R40),R40)</f>
        <v>360</v>
      </c>
      <c r="U40" s="35">
        <f>IF(F8,90-T40-F9,T40+90+F9)</f>
        <v>-270</v>
      </c>
      <c r="V40" s="35">
        <f>IF(F11,IF(OR(AND(F5&gt;=0,F6&gt;=0),AND(F5&lt;0,F6&lt;0)),(F6)-S40,ABS(F6)-S40),IF(OR(AND(F5&gt;=0,F6&gt;=0),AND(F5&lt;0,F6&lt;0)),S40-(F5),ABS(F5)+S40))</f>
        <v>0</v>
      </c>
      <c r="W40" s="35"/>
      <c r="X40" s="36"/>
      <c r="Y40" s="34">
        <f t="shared" si="2"/>
        <v>360</v>
      </c>
      <c r="Z40" s="35">
        <f t="shared" si="3"/>
        <v>0.2</v>
      </c>
      <c r="AA40" s="35">
        <f>IF(F10,DEGREES(Y40),Y40)</f>
        <v>360</v>
      </c>
      <c r="AB40" s="35">
        <f>IF(F8,90-AA40-F9,AA40+90+F9)</f>
        <v>-270</v>
      </c>
      <c r="AC40" s="35">
        <f>IF(F11,IF(OR(AND(F5&gt;=0,F6&gt;=0),AND(F5&lt;0,F6&lt;0)),(F6)-Z40,ABS(F6)-Z40),IF(OR(AND(F5&gt;=0,F6&gt;=0),AND(F5&lt;0,F6&lt;0)),Z40-(F5),ABS(F5)+Z40))</f>
        <v>0.2</v>
      </c>
      <c r="AD40" s="35">
        <f>COS(RADIANS(AB40))*AC40</f>
        <v>-3.67544536472586E-17</v>
      </c>
      <c r="AE40" s="36">
        <f>SIN(RADIANS(AB40))*AC40</f>
        <v>0.2</v>
      </c>
    </row>
    <row r="41" spans="1:31" x14ac:dyDescent="0.25">
      <c r="G41" s="11">
        <f>IF(F8,(ROW()-ROW(G3))*5,((ROW(G75)-ROW())*5))</f>
        <v>190</v>
      </c>
      <c r="H41" s="12">
        <f>IF(G41-F9&gt;=0,G41-F9,360-F9+G41)</f>
        <v>190</v>
      </c>
      <c r="I41" s="13" t="str">
        <f>IF(H41=360,0,IF(MOD(H41,F2)=0,H41,""))</f>
        <v/>
      </c>
      <c r="J41" s="13" t="str">
        <f>IF(F13,I41,CHAR(160))</f>
        <v/>
      </c>
      <c r="K41" s="12" t="e">
        <f>NA()</f>
        <v>#N/A</v>
      </c>
      <c r="L41" s="14"/>
      <c r="M41" s="15"/>
      <c r="N41" s="16"/>
      <c r="O41" s="15"/>
      <c r="P41" s="15"/>
      <c r="Q41" s="17"/>
    </row>
    <row r="42" spans="1:31" x14ac:dyDescent="0.25">
      <c r="G42" s="11">
        <f>IF(F8,(ROW()-ROW(G3))*5,((ROW(G75)-ROW())*5))</f>
        <v>195</v>
      </c>
      <c r="H42" s="12">
        <f>IF(G42-F9&gt;=0,G42-F9,360-F9+G42)</f>
        <v>195</v>
      </c>
      <c r="I42" s="13" t="str">
        <f>IF(H42=360,0,IF(MOD(H42,F2)=0,H42,""))</f>
        <v/>
      </c>
      <c r="J42" s="13" t="str">
        <f>IF(F13,I42,CHAR(160))</f>
        <v/>
      </c>
      <c r="K42" s="12" t="e">
        <f>NA()</f>
        <v>#N/A</v>
      </c>
      <c r="L42" s="14">
        <v>65</v>
      </c>
      <c r="M42" s="15" t="e">
        <f>MATCH(L42,I3:I74,0)</f>
        <v>#N/A</v>
      </c>
      <c r="N42" s="16" t="e">
        <f>IF(F8,90-INDEX(G3:G74,M42,1),INDEX(G3:G74,M42,1)+90)</f>
        <v>#N/A</v>
      </c>
      <c r="O42" s="15">
        <f>IF(F12,+(F7),NA())</f>
        <v>5</v>
      </c>
      <c r="P42" s="15" t="e">
        <f>COS(RADIANS(N42))*O42</f>
        <v>#N/A</v>
      </c>
      <c r="Q42" s="17" t="e">
        <f>SIN(RADIANS(N42))*O42</f>
        <v>#N/A</v>
      </c>
    </row>
    <row r="43" spans="1:31" x14ac:dyDescent="0.25">
      <c r="G43" s="11">
        <f>IF(F8,(ROW()-ROW(G3))*5,((ROW(G75)-ROW())*5))</f>
        <v>200</v>
      </c>
      <c r="H43" s="12">
        <f>IF(G43-F9&gt;=0,G43-F9,360-F9+G43)</f>
        <v>200</v>
      </c>
      <c r="I43" s="13" t="str">
        <f>IF(H43=360,0,IF(MOD(H43,F2)=0,H43,""))</f>
        <v/>
      </c>
      <c r="J43" s="13" t="str">
        <f>IF(F13,I43,CHAR(160))</f>
        <v/>
      </c>
      <c r="K43" s="12" t="e">
        <f>NA()</f>
        <v>#N/A</v>
      </c>
      <c r="L43" s="14">
        <v>65</v>
      </c>
      <c r="M43" s="15" t="e">
        <f>M42</f>
        <v>#N/A</v>
      </c>
      <c r="N43" s="16" t="e">
        <f>IF(F8,90-INDEX(G3:G74,M43,1),INDEX(G3:G74,M43,1)+90)</f>
        <v>#N/A</v>
      </c>
      <c r="O43" s="15">
        <f>IF(F12,-(F7),NA())</f>
        <v>-5</v>
      </c>
      <c r="P43" s="15" t="e">
        <f>COS(RADIANS(N43))*O43</f>
        <v>#N/A</v>
      </c>
      <c r="Q43" s="17" t="e">
        <f>SIN(RADIANS(N43))*O43</f>
        <v>#N/A</v>
      </c>
    </row>
    <row r="44" spans="1:31" x14ac:dyDescent="0.25">
      <c r="G44" s="11">
        <f>IF(F8,(ROW()-ROW(G3))*5,((ROW(G75)-ROW())*5))</f>
        <v>205</v>
      </c>
      <c r="H44" s="12">
        <f>IF(G44-F9&gt;=0,G44-F9,360-F9+G44)</f>
        <v>205</v>
      </c>
      <c r="I44" s="13" t="str">
        <f>IF(H44=360,0,IF(MOD(H44,F2)=0,H44,""))</f>
        <v/>
      </c>
      <c r="J44" s="13" t="str">
        <f>IF(F13,I44,CHAR(160))</f>
        <v/>
      </c>
      <c r="K44" s="12" t="e">
        <f>NA()</f>
        <v>#N/A</v>
      </c>
      <c r="L44" s="14"/>
      <c r="M44" s="15"/>
      <c r="N44" s="16"/>
      <c r="O44" s="15"/>
      <c r="P44" s="15"/>
      <c r="Q44" s="17"/>
    </row>
    <row r="45" spans="1:31" x14ac:dyDescent="0.25">
      <c r="G45" s="11">
        <f>IF(F8,(ROW()-ROW(G3))*5,((ROW(G75)-ROW())*5))</f>
        <v>210</v>
      </c>
      <c r="H45" s="12">
        <f>IF(G45-F9&gt;=0,G45-F9,360-F9+G45)</f>
        <v>210</v>
      </c>
      <c r="I45" s="13">
        <f>IF(H45=360,0,IF(MOD(H45,F2)=0,H45,""))</f>
        <v>210</v>
      </c>
      <c r="J45" s="13">
        <f>IF(F13,I45,CHAR(160))</f>
        <v>210</v>
      </c>
      <c r="K45" s="12" t="e">
        <f>NA()</f>
        <v>#N/A</v>
      </c>
      <c r="L45" s="14">
        <v>70</v>
      </c>
      <c r="M45" s="15" t="e">
        <f>MATCH(L45,I3:I74,0)</f>
        <v>#N/A</v>
      </c>
      <c r="N45" s="16" t="e">
        <f>IF(F8,90-INDEX(G3:G74,M45,1),INDEX(G3:G74,M45,1)+90)</f>
        <v>#N/A</v>
      </c>
      <c r="O45" s="15">
        <f>IF(F12,+(F7),NA())</f>
        <v>5</v>
      </c>
      <c r="P45" s="15" t="e">
        <f>COS(RADIANS(N45))*O45</f>
        <v>#N/A</v>
      </c>
      <c r="Q45" s="17" t="e">
        <f>SIN(RADIANS(N45))*O45</f>
        <v>#N/A</v>
      </c>
    </row>
    <row r="46" spans="1:31" x14ac:dyDescent="0.25">
      <c r="G46" s="11">
        <f>IF(F8,(ROW()-ROW(G3))*5,((ROW(G75)-ROW())*5))</f>
        <v>215</v>
      </c>
      <c r="H46" s="12">
        <f>IF(G46-F9&gt;=0,G46-F9,360-F9+G46)</f>
        <v>215</v>
      </c>
      <c r="I46" s="13" t="str">
        <f>IF(H46=360,0,IF(MOD(H46,F2)=0,H46,""))</f>
        <v/>
      </c>
      <c r="J46" s="13" t="str">
        <f>IF(F13,I46,CHAR(160))</f>
        <v/>
      </c>
      <c r="K46" s="12" t="e">
        <f>NA()</f>
        <v>#N/A</v>
      </c>
      <c r="L46" s="14">
        <v>70</v>
      </c>
      <c r="M46" s="15" t="e">
        <f>M45</f>
        <v>#N/A</v>
      </c>
      <c r="N46" s="16" t="e">
        <f>IF(F8,90-INDEX(G3:G74,M46,1),INDEX(G3:G74,M46,1)+90)</f>
        <v>#N/A</v>
      </c>
      <c r="O46" s="15">
        <f>IF(F12,-(F7),NA())</f>
        <v>-5</v>
      </c>
      <c r="P46" s="15" t="e">
        <f>COS(RADIANS(N46))*O46</f>
        <v>#N/A</v>
      </c>
      <c r="Q46" s="17" t="e">
        <f>SIN(RADIANS(N46))*O46</f>
        <v>#N/A</v>
      </c>
    </row>
    <row r="47" spans="1:31" x14ac:dyDescent="0.25">
      <c r="G47" s="11">
        <f>IF(F8,(ROW()-ROW(G3))*5,((ROW(G75)-ROW())*5))</f>
        <v>220</v>
      </c>
      <c r="H47" s="12">
        <f>IF(G47-F9&gt;=0,G47-F9,360-F9+G47)</f>
        <v>220</v>
      </c>
      <c r="I47" s="13" t="str">
        <f>IF(H47=360,0,IF(MOD(H47,F2)=0,H47,""))</f>
        <v/>
      </c>
      <c r="J47" s="13" t="str">
        <f>IF(F13,I47,CHAR(160))</f>
        <v/>
      </c>
      <c r="K47" s="12" t="e">
        <f>NA()</f>
        <v>#N/A</v>
      </c>
      <c r="L47" s="14"/>
      <c r="M47" s="15"/>
      <c r="N47" s="16"/>
      <c r="O47" s="15"/>
      <c r="P47" s="15"/>
      <c r="Q47" s="17"/>
    </row>
    <row r="48" spans="1:31" x14ac:dyDescent="0.25">
      <c r="G48" s="11">
        <f>IF(F8,(ROW()-ROW(G3))*5,((ROW(G75)-ROW())*5))</f>
        <v>225</v>
      </c>
      <c r="H48" s="12">
        <f>IF(G48-F9&gt;=0,G48-F9,360-F9+G48)</f>
        <v>225</v>
      </c>
      <c r="I48" s="13" t="str">
        <f>IF(H48=360,0,IF(MOD(H48,F2)=0,H48,""))</f>
        <v/>
      </c>
      <c r="J48" s="13" t="str">
        <f>IF(F13,I48,CHAR(160))</f>
        <v/>
      </c>
      <c r="K48" s="12" t="e">
        <f>NA()</f>
        <v>#N/A</v>
      </c>
      <c r="L48" s="14">
        <v>75</v>
      </c>
      <c r="M48" s="15" t="e">
        <f>MATCH(L48,I3:I74,0)</f>
        <v>#N/A</v>
      </c>
      <c r="N48" s="16" t="e">
        <f>IF(F8,90-INDEX(G3:G74,M48,1),INDEX(G3:G74,M48,1)+90)</f>
        <v>#N/A</v>
      </c>
      <c r="O48" s="15">
        <f>IF(F12,+(F7),NA())</f>
        <v>5</v>
      </c>
      <c r="P48" s="15" t="e">
        <f>COS(RADIANS(N48))*O48</f>
        <v>#N/A</v>
      </c>
      <c r="Q48" s="17" t="e">
        <f>SIN(RADIANS(N48))*O48</f>
        <v>#N/A</v>
      </c>
    </row>
    <row r="49" spans="7:17" x14ac:dyDescent="0.25">
      <c r="G49" s="11">
        <f>IF(F8,(ROW()-ROW(G3))*5,((ROW(G75)-ROW())*5))</f>
        <v>230</v>
      </c>
      <c r="H49" s="12">
        <f>IF(G49-F9&gt;=0,G49-F9,360-F9+G49)</f>
        <v>230</v>
      </c>
      <c r="I49" s="13" t="str">
        <f>IF(H49=360,0,IF(MOD(H49,F2)=0,H49,""))</f>
        <v/>
      </c>
      <c r="J49" s="13" t="str">
        <f>IF(F13,I49,CHAR(160))</f>
        <v/>
      </c>
      <c r="K49" s="12" t="e">
        <f>NA()</f>
        <v>#N/A</v>
      </c>
      <c r="L49" s="14">
        <v>75</v>
      </c>
      <c r="M49" s="15" t="e">
        <f>M48</f>
        <v>#N/A</v>
      </c>
      <c r="N49" s="16" t="e">
        <f>IF(F8,90-INDEX(G3:G74,M49,1),INDEX(G3:G74,M49,1)+90)</f>
        <v>#N/A</v>
      </c>
      <c r="O49" s="15">
        <f>IF(F12,-(F7),NA())</f>
        <v>-5</v>
      </c>
      <c r="P49" s="15" t="e">
        <f>COS(RADIANS(N49))*O49</f>
        <v>#N/A</v>
      </c>
      <c r="Q49" s="17" t="e">
        <f>SIN(RADIANS(N49))*O49</f>
        <v>#N/A</v>
      </c>
    </row>
    <row r="50" spans="7:17" x14ac:dyDescent="0.25">
      <c r="G50" s="11">
        <f>IF(F8,(ROW()-ROW(G3))*5,((ROW(G75)-ROW())*5))</f>
        <v>235</v>
      </c>
      <c r="H50" s="12">
        <f>IF(G50-F9&gt;=0,G50-F9,360-F9+G50)</f>
        <v>235</v>
      </c>
      <c r="I50" s="13" t="str">
        <f>IF(H50=360,0,IF(MOD(H50,F2)=0,H50,""))</f>
        <v/>
      </c>
      <c r="J50" s="13" t="str">
        <f>IF(F13,I50,CHAR(160))</f>
        <v/>
      </c>
      <c r="K50" s="12" t="e">
        <f>NA()</f>
        <v>#N/A</v>
      </c>
      <c r="L50" s="14"/>
      <c r="M50" s="15"/>
      <c r="N50" s="16"/>
      <c r="O50" s="15"/>
      <c r="P50" s="15"/>
      <c r="Q50" s="17"/>
    </row>
    <row r="51" spans="7:17" x14ac:dyDescent="0.25">
      <c r="G51" s="11">
        <f>IF(F8,(ROW()-ROW(G3))*5,((ROW(G75)-ROW())*5))</f>
        <v>240</v>
      </c>
      <c r="H51" s="12">
        <f>IF(G51-F9&gt;=0,G51-F9,360-F9+G51)</f>
        <v>240</v>
      </c>
      <c r="I51" s="13">
        <f>IF(H51=360,0,IF(MOD(H51,F2)=0,H51,""))</f>
        <v>240</v>
      </c>
      <c r="J51" s="13">
        <f>IF(F13,I51,CHAR(160))</f>
        <v>240</v>
      </c>
      <c r="K51" s="12" t="e">
        <f>NA()</f>
        <v>#N/A</v>
      </c>
      <c r="L51" s="14">
        <v>80</v>
      </c>
      <c r="M51" s="15" t="e">
        <f>MATCH(L51,I3:I74,0)</f>
        <v>#N/A</v>
      </c>
      <c r="N51" s="16" t="e">
        <f>IF(F8,90-INDEX(G3:G74,M51,1),INDEX(G3:G74,M51,1)+90)</f>
        <v>#N/A</v>
      </c>
      <c r="O51" s="15">
        <f>IF(F12,+(F7),NA())</f>
        <v>5</v>
      </c>
      <c r="P51" s="15" t="e">
        <f>COS(RADIANS(N51))*O51</f>
        <v>#N/A</v>
      </c>
      <c r="Q51" s="17" t="e">
        <f>SIN(RADIANS(N51))*O51</f>
        <v>#N/A</v>
      </c>
    </row>
    <row r="52" spans="7:17" x14ac:dyDescent="0.25">
      <c r="G52" s="11">
        <f>IF(F8,(ROW()-ROW(G3))*5,((ROW(G75)-ROW())*5))</f>
        <v>245</v>
      </c>
      <c r="H52" s="12">
        <f>IF(G52-F9&gt;=0,G52-F9,360-F9+G52)</f>
        <v>245</v>
      </c>
      <c r="I52" s="13" t="str">
        <f>IF(H52=360,0,IF(MOD(H52,F2)=0,H52,""))</f>
        <v/>
      </c>
      <c r="J52" s="13" t="str">
        <f>IF(F13,I52,CHAR(160))</f>
        <v/>
      </c>
      <c r="K52" s="12" t="e">
        <f>NA()</f>
        <v>#N/A</v>
      </c>
      <c r="L52" s="14">
        <v>80</v>
      </c>
      <c r="M52" s="15" t="e">
        <f>M51</f>
        <v>#N/A</v>
      </c>
      <c r="N52" s="16" t="e">
        <f>IF(F8,90-INDEX(G3:G74,M52,1),INDEX(G3:G74,M52,1)+90)</f>
        <v>#N/A</v>
      </c>
      <c r="O52" s="15">
        <f>IF(F12,-(F7),NA())</f>
        <v>-5</v>
      </c>
      <c r="P52" s="15" t="e">
        <f>COS(RADIANS(N52))*O52</f>
        <v>#N/A</v>
      </c>
      <c r="Q52" s="17" t="e">
        <f>SIN(RADIANS(N52))*O52</f>
        <v>#N/A</v>
      </c>
    </row>
    <row r="53" spans="7:17" x14ac:dyDescent="0.25">
      <c r="G53" s="11">
        <f>IF(F8,(ROW()-ROW(G3))*5,((ROW(G75)-ROW())*5))</f>
        <v>250</v>
      </c>
      <c r="H53" s="12">
        <f>IF(G53-F9&gt;=0,G53-F9,360-F9+G53)</f>
        <v>250</v>
      </c>
      <c r="I53" s="13" t="str">
        <f>IF(H53=360,0,IF(MOD(H53,F2)=0,H53,""))</f>
        <v/>
      </c>
      <c r="J53" s="13" t="str">
        <f>IF(F13,I53,CHAR(160))</f>
        <v/>
      </c>
      <c r="K53" s="12" t="e">
        <f>NA()</f>
        <v>#N/A</v>
      </c>
      <c r="L53" s="14"/>
      <c r="M53" s="15"/>
      <c r="N53" s="16"/>
      <c r="O53" s="15"/>
      <c r="P53" s="15"/>
      <c r="Q53" s="17"/>
    </row>
    <row r="54" spans="7:17" x14ac:dyDescent="0.25">
      <c r="G54" s="11">
        <f>IF(F8,(ROW()-ROW(G3))*5,((ROW(G75)-ROW())*5))</f>
        <v>255</v>
      </c>
      <c r="H54" s="12">
        <f>IF(G54-F9&gt;=0,G54-F9,360-F9+G54)</f>
        <v>255</v>
      </c>
      <c r="I54" s="13" t="str">
        <f>IF(H54=360,0,IF(MOD(H54,F2)=0,H54,""))</f>
        <v/>
      </c>
      <c r="J54" s="13" t="str">
        <f>IF(F13,I54,CHAR(160))</f>
        <v/>
      </c>
      <c r="K54" s="12" t="e">
        <f>NA()</f>
        <v>#N/A</v>
      </c>
      <c r="L54" s="14">
        <v>85</v>
      </c>
      <c r="M54" s="15" t="e">
        <f>MATCH(L54,I3:I74,0)</f>
        <v>#N/A</v>
      </c>
      <c r="N54" s="16" t="e">
        <f>IF(F8,90-INDEX(G3:G74,M54,1),INDEX(G3:G74,M54,1)+90)</f>
        <v>#N/A</v>
      </c>
      <c r="O54" s="15">
        <f>IF(F12,+(F7),NA())</f>
        <v>5</v>
      </c>
      <c r="P54" s="15" t="e">
        <f>COS(RADIANS(N54))*O54</f>
        <v>#N/A</v>
      </c>
      <c r="Q54" s="17" t="e">
        <f>SIN(RADIANS(N54))*O54</f>
        <v>#N/A</v>
      </c>
    </row>
    <row r="55" spans="7:17" x14ac:dyDescent="0.25">
      <c r="G55" s="11">
        <f>IF(F8,(ROW()-ROW(G3))*5,((ROW(G75)-ROW())*5))</f>
        <v>260</v>
      </c>
      <c r="H55" s="12">
        <f>IF(G55-F9&gt;=0,G55-F9,360-F9+G55)</f>
        <v>260</v>
      </c>
      <c r="I55" s="13" t="str">
        <f>IF(H55=360,0,IF(MOD(H55,F2)=0,H55,""))</f>
        <v/>
      </c>
      <c r="J55" s="13" t="str">
        <f>IF(F13,I55,CHAR(160))</f>
        <v/>
      </c>
      <c r="K55" s="12" t="e">
        <f>NA()</f>
        <v>#N/A</v>
      </c>
      <c r="L55" s="14">
        <v>85</v>
      </c>
      <c r="M55" s="15" t="e">
        <f>M54</f>
        <v>#N/A</v>
      </c>
      <c r="N55" s="16" t="e">
        <f>IF(F8,90-INDEX(G3:G74,M55,1),INDEX(G3:G74,M55,1)+90)</f>
        <v>#N/A</v>
      </c>
      <c r="O55" s="15">
        <f>IF(F12,-(F7),NA())</f>
        <v>-5</v>
      </c>
      <c r="P55" s="15" t="e">
        <f>COS(RADIANS(N55))*O55</f>
        <v>#N/A</v>
      </c>
      <c r="Q55" s="17" t="e">
        <f>SIN(RADIANS(N55))*O55</f>
        <v>#N/A</v>
      </c>
    </row>
    <row r="56" spans="7:17" x14ac:dyDescent="0.25">
      <c r="G56" s="11">
        <f>IF(F8,(ROW()-ROW(G3))*5,((ROW(G75)-ROW())*5))</f>
        <v>265</v>
      </c>
      <c r="H56" s="12">
        <f>IF(G56-F9&gt;=0,G56-F9,360-F9+G56)</f>
        <v>265</v>
      </c>
      <c r="I56" s="13" t="str">
        <f>IF(H56=360,0,IF(MOD(H56,F2)=0,H56,""))</f>
        <v/>
      </c>
      <c r="J56" s="13" t="str">
        <f>IF(F13,I56,CHAR(160))</f>
        <v/>
      </c>
      <c r="K56" s="12" t="e">
        <f>NA()</f>
        <v>#N/A</v>
      </c>
      <c r="L56" s="14"/>
      <c r="M56" s="15"/>
      <c r="N56" s="15"/>
      <c r="O56" s="15"/>
      <c r="P56" s="15"/>
      <c r="Q56" s="17"/>
    </row>
    <row r="57" spans="7:17" x14ac:dyDescent="0.25">
      <c r="G57" s="11">
        <f>IF(F8,(ROW()-ROW(G3))*5,((ROW(G75)-ROW())*5))</f>
        <v>270</v>
      </c>
      <c r="H57" s="12">
        <f>IF(G57-F9&gt;=0,G57-F9,360-F9+G57)</f>
        <v>270</v>
      </c>
      <c r="I57" s="13">
        <f>IF(H57=360,0,IF(MOD(H57,F2)=0,H57,""))</f>
        <v>270</v>
      </c>
      <c r="J57" s="13">
        <f>IF(F13,I57,CHAR(160))</f>
        <v>270</v>
      </c>
      <c r="K57" s="12" t="e">
        <f>NA()</f>
        <v>#N/A</v>
      </c>
      <c r="L57" s="14">
        <v>90</v>
      </c>
      <c r="M57" s="15">
        <f>MATCH(L57,I3:I74,0)</f>
        <v>19</v>
      </c>
      <c r="N57" s="16">
        <f>IF(F8,90-INDEX(G3:G74,M57,1),INDEX(G3:G74,M57,1)+90)</f>
        <v>0</v>
      </c>
      <c r="O57" s="15">
        <f>IF(F12,+(F7),NA())</f>
        <v>5</v>
      </c>
      <c r="P57" s="15">
        <f>COS(RADIANS(N57))*O57</f>
        <v>5</v>
      </c>
      <c r="Q57" s="17">
        <f>SIN(RADIANS(N57))*O57</f>
        <v>0</v>
      </c>
    </row>
    <row r="58" spans="7:17" x14ac:dyDescent="0.25">
      <c r="G58" s="11">
        <f>IF(F8,(ROW()-ROW(G3))*5,((ROW(G75)-ROW())*5))</f>
        <v>275</v>
      </c>
      <c r="H58" s="12">
        <f>IF(G58-F9&gt;=0,G58-F9,360-F9+G58)</f>
        <v>275</v>
      </c>
      <c r="I58" s="13" t="str">
        <f>IF(H58=360,0,IF(MOD(H58,F2)=0,H58,""))</f>
        <v/>
      </c>
      <c r="J58" s="13" t="str">
        <f>IF(F13,I58,CHAR(160))</f>
        <v/>
      </c>
      <c r="K58" s="12" t="e">
        <f>NA()</f>
        <v>#N/A</v>
      </c>
      <c r="L58" s="14">
        <v>90</v>
      </c>
      <c r="M58" s="15">
        <f>M57</f>
        <v>19</v>
      </c>
      <c r="N58" s="16">
        <f>IF(F8,90-INDEX(G3:G74,M58,1),INDEX(G3:G74,M58,1)+90)</f>
        <v>0</v>
      </c>
      <c r="O58" s="15">
        <f>IF(F12,-(F7),NA())</f>
        <v>-5</v>
      </c>
      <c r="P58" s="15">
        <f>COS(RADIANS(N58))*O58</f>
        <v>-5</v>
      </c>
      <c r="Q58" s="17">
        <f>SIN(RADIANS(N58))*O58</f>
        <v>0</v>
      </c>
    </row>
    <row r="59" spans="7:17" x14ac:dyDescent="0.25">
      <c r="G59" s="11">
        <f>IF(F8,(ROW()-ROW(G3))*5,((ROW(G75)-ROW())*5))</f>
        <v>280</v>
      </c>
      <c r="H59" s="12">
        <f>IF(G59-F9&gt;=0,G59-F9,360-F9+G59)</f>
        <v>280</v>
      </c>
      <c r="I59" s="13" t="str">
        <f>IF(H59=360,0,IF(MOD(H59,F2)=0,H59,""))</f>
        <v/>
      </c>
      <c r="J59" s="13" t="str">
        <f>IF(F13,I59,CHAR(160))</f>
        <v/>
      </c>
      <c r="K59" s="12" t="e">
        <f>NA()</f>
        <v>#N/A</v>
      </c>
      <c r="L59" s="14"/>
      <c r="M59" s="15"/>
      <c r="N59" s="16"/>
      <c r="O59" s="15"/>
      <c r="P59" s="15"/>
      <c r="Q59" s="17"/>
    </row>
    <row r="60" spans="7:17" x14ac:dyDescent="0.25">
      <c r="G60" s="11">
        <f>IF(F8,(ROW()-ROW(G3))*5,((ROW(G75)-ROW())*5))</f>
        <v>285</v>
      </c>
      <c r="H60" s="12">
        <f>IF(G60-F9&gt;=0,G60-F9,360-F9+G60)</f>
        <v>285</v>
      </c>
      <c r="I60" s="13" t="str">
        <f>IF(H60=360,0,IF(MOD(H60,F2)=0,H60,""))</f>
        <v/>
      </c>
      <c r="J60" s="13" t="str">
        <f>IF(F13,I60,CHAR(160))</f>
        <v/>
      </c>
      <c r="K60" s="12" t="e">
        <f>NA()</f>
        <v>#N/A</v>
      </c>
      <c r="L60" s="14">
        <v>95</v>
      </c>
      <c r="M60" s="15" t="e">
        <f>MATCH(L60,I3:I74,0)</f>
        <v>#N/A</v>
      </c>
      <c r="N60" s="16" t="e">
        <f>IF(F8,90-INDEX(G3:G74,M60,1),INDEX(G3:G74,M60,1)+90)</f>
        <v>#N/A</v>
      </c>
      <c r="O60" s="15">
        <f>IF(F12,+(F7),NA())</f>
        <v>5</v>
      </c>
      <c r="P60" s="15" t="e">
        <f>COS(RADIANS(N60))*O60</f>
        <v>#N/A</v>
      </c>
      <c r="Q60" s="17" t="e">
        <f>SIN(RADIANS(N60))*O60</f>
        <v>#N/A</v>
      </c>
    </row>
    <row r="61" spans="7:17" x14ac:dyDescent="0.25">
      <c r="G61" s="11">
        <f>IF(F8,(ROW()-ROW(G3))*5,((ROW(G75)-ROW())*5))</f>
        <v>290</v>
      </c>
      <c r="H61" s="12">
        <f>IF(G61-F9&gt;=0,G61-F9,360-F9+G61)</f>
        <v>290</v>
      </c>
      <c r="I61" s="13" t="str">
        <f>IF(H61=360,0,IF(MOD(H61,F2)=0,H61,""))</f>
        <v/>
      </c>
      <c r="J61" s="13" t="str">
        <f>IF(F13,I61,CHAR(160))</f>
        <v/>
      </c>
      <c r="K61" s="12" t="e">
        <f>NA()</f>
        <v>#N/A</v>
      </c>
      <c r="L61" s="14">
        <v>95</v>
      </c>
      <c r="M61" s="15" t="e">
        <f>M60</f>
        <v>#N/A</v>
      </c>
      <c r="N61" s="16" t="e">
        <f>IF(F8,90-INDEX(G3:G74,M61,1),INDEX(G3:G74,M61,1)+90)</f>
        <v>#N/A</v>
      </c>
      <c r="O61" s="15">
        <f>IF(F12,-(F7),NA())</f>
        <v>-5</v>
      </c>
      <c r="P61" s="15" t="e">
        <f>COS(RADIANS(N61))*O61</f>
        <v>#N/A</v>
      </c>
      <c r="Q61" s="17" t="e">
        <f>SIN(RADIANS(N61))*O61</f>
        <v>#N/A</v>
      </c>
    </row>
    <row r="62" spans="7:17" x14ac:dyDescent="0.25">
      <c r="G62" s="11">
        <f>IF(F8,(ROW()-ROW(G3))*5,((ROW(G75)-ROW())*5))</f>
        <v>295</v>
      </c>
      <c r="H62" s="12">
        <f>IF(G62-F9&gt;=0,G62-F9,360-F9+G62)</f>
        <v>295</v>
      </c>
      <c r="I62" s="13" t="str">
        <f>IF(H62=360,0,IF(MOD(H62,F2)=0,H62,""))</f>
        <v/>
      </c>
      <c r="J62" s="13" t="str">
        <f>IF(F13,I62,CHAR(160))</f>
        <v/>
      </c>
      <c r="K62" s="12" t="e">
        <f>NA()</f>
        <v>#N/A</v>
      </c>
      <c r="L62" s="14"/>
      <c r="M62" s="15"/>
      <c r="N62" s="16"/>
      <c r="O62" s="15"/>
      <c r="P62" s="15"/>
      <c r="Q62" s="17"/>
    </row>
    <row r="63" spans="7:17" x14ac:dyDescent="0.25">
      <c r="G63" s="11">
        <f>IF(F8,(ROW()-ROW(G3))*5,((ROW(G75)-ROW())*5))</f>
        <v>300</v>
      </c>
      <c r="H63" s="12">
        <f>IF(G63-F9&gt;=0,G63-F9,360-F9+G63)</f>
        <v>300</v>
      </c>
      <c r="I63" s="13">
        <f>IF(H63=360,0,IF(MOD(H63,F2)=0,H63,""))</f>
        <v>300</v>
      </c>
      <c r="J63" s="13">
        <f>IF(F13,I63,CHAR(160))</f>
        <v>300</v>
      </c>
      <c r="K63" s="12" t="e">
        <f>NA()</f>
        <v>#N/A</v>
      </c>
      <c r="L63" s="14">
        <v>100</v>
      </c>
      <c r="M63" s="15" t="e">
        <f>MATCH(L63,I3:I74,0)</f>
        <v>#N/A</v>
      </c>
      <c r="N63" s="16" t="e">
        <f>IF(F8,90-INDEX(G3:G74,M63,1),INDEX(G3:G74,M63,1)+90)</f>
        <v>#N/A</v>
      </c>
      <c r="O63" s="15">
        <f>IF(F12,+(F7),NA())</f>
        <v>5</v>
      </c>
      <c r="P63" s="15" t="e">
        <f>COS(RADIANS(N63))*O63</f>
        <v>#N/A</v>
      </c>
      <c r="Q63" s="17" t="e">
        <f>SIN(RADIANS(N63))*O63</f>
        <v>#N/A</v>
      </c>
    </row>
    <row r="64" spans="7:17" x14ac:dyDescent="0.25">
      <c r="G64" s="11">
        <f>IF(F8,(ROW()-ROW(G3))*5,((ROW(G75)-ROW())*5))</f>
        <v>305</v>
      </c>
      <c r="H64" s="12">
        <f>IF(G64-F9&gt;=0,G64-F9,360-F9+G64)</f>
        <v>305</v>
      </c>
      <c r="I64" s="13" t="str">
        <f>IF(H64=360,0,IF(MOD(H64,F2)=0,H64,""))</f>
        <v/>
      </c>
      <c r="J64" s="13" t="str">
        <f>IF(F13,I64,CHAR(160))</f>
        <v/>
      </c>
      <c r="K64" s="12" t="e">
        <f>NA()</f>
        <v>#N/A</v>
      </c>
      <c r="L64" s="14">
        <v>100</v>
      </c>
      <c r="M64" s="15" t="e">
        <f>M63</f>
        <v>#N/A</v>
      </c>
      <c r="N64" s="16" t="e">
        <f>IF(F8,90-INDEX(G3:G74,M64,1),INDEX(G3:G74,M64,1)+90)</f>
        <v>#N/A</v>
      </c>
      <c r="O64" s="15">
        <f>IF(F12,-(F7),NA())</f>
        <v>-5</v>
      </c>
      <c r="P64" s="15" t="e">
        <f>COS(RADIANS(N64))*O64</f>
        <v>#N/A</v>
      </c>
      <c r="Q64" s="17" t="e">
        <f>SIN(RADIANS(N64))*O64</f>
        <v>#N/A</v>
      </c>
    </row>
    <row r="65" spans="7:17" x14ac:dyDescent="0.25">
      <c r="G65" s="11">
        <f>IF(F8,(ROW()-ROW(G3))*5,((ROW(G75)-ROW())*5))</f>
        <v>310</v>
      </c>
      <c r="H65" s="12">
        <f>IF(G65-F9&gt;=0,G65-F9,360-F9+G65)</f>
        <v>310</v>
      </c>
      <c r="I65" s="13" t="str">
        <f>IF(H65=360,0,IF(MOD(H65,F2)=0,H65,""))</f>
        <v/>
      </c>
      <c r="J65" s="13" t="str">
        <f>IF(F13,I65,CHAR(160))</f>
        <v/>
      </c>
      <c r="K65" s="12" t="e">
        <f>NA()</f>
        <v>#N/A</v>
      </c>
      <c r="L65" s="14"/>
      <c r="M65" s="15"/>
      <c r="N65" s="16"/>
      <c r="O65" s="15"/>
      <c r="P65" s="15"/>
      <c r="Q65" s="17"/>
    </row>
    <row r="66" spans="7:17" x14ac:dyDescent="0.25">
      <c r="G66" s="11">
        <f>IF(F8,(ROW()-ROW(G3))*5,((ROW(G75)-ROW())*5))</f>
        <v>315</v>
      </c>
      <c r="H66" s="12">
        <f>IF(G66-F9&gt;=0,G66-F9,360-F9+G66)</f>
        <v>315</v>
      </c>
      <c r="I66" s="13" t="str">
        <f>IF(H66=360,0,IF(MOD(H66,F2)=0,H66,""))</f>
        <v/>
      </c>
      <c r="J66" s="13" t="str">
        <f>IF(F13,I66,CHAR(160))</f>
        <v/>
      </c>
      <c r="K66" s="12" t="e">
        <f>NA()</f>
        <v>#N/A</v>
      </c>
      <c r="L66" s="14">
        <v>105</v>
      </c>
      <c r="M66" s="15" t="e">
        <f>MATCH(L66,I3:I74,0)</f>
        <v>#N/A</v>
      </c>
      <c r="N66" s="16" t="e">
        <f>IF(F8,90-INDEX(G3:G74,M66,1),INDEX(G3:G74,M66,1)+90)</f>
        <v>#N/A</v>
      </c>
      <c r="O66" s="15">
        <f>IF(F12,+(F7),NA())</f>
        <v>5</v>
      </c>
      <c r="P66" s="15" t="e">
        <f>COS(RADIANS(N66))*O66</f>
        <v>#N/A</v>
      </c>
      <c r="Q66" s="17" t="e">
        <f>SIN(RADIANS(N66))*O66</f>
        <v>#N/A</v>
      </c>
    </row>
    <row r="67" spans="7:17" x14ac:dyDescent="0.25">
      <c r="G67" s="11">
        <f>IF(F8,(ROW()-ROW(G3))*5,((ROW(G75)-ROW())*5))</f>
        <v>320</v>
      </c>
      <c r="H67" s="12">
        <f>IF(G67-F9&gt;=0,G67-F9,360-F9+G67)</f>
        <v>320</v>
      </c>
      <c r="I67" s="13" t="str">
        <f>IF(H67=360,0,IF(MOD(H67,F2)=0,H67,""))</f>
        <v/>
      </c>
      <c r="J67" s="13" t="str">
        <f>IF(F13,I67,CHAR(160))</f>
        <v/>
      </c>
      <c r="K67" s="12" t="e">
        <f>NA()</f>
        <v>#N/A</v>
      </c>
      <c r="L67" s="14">
        <v>105</v>
      </c>
      <c r="M67" s="15" t="e">
        <f>M66</f>
        <v>#N/A</v>
      </c>
      <c r="N67" s="16" t="e">
        <f>IF(F8,90-INDEX(G3:G74,M67,1),INDEX(G3:G74,M67,1)+90)</f>
        <v>#N/A</v>
      </c>
      <c r="O67" s="15">
        <f>IF(F12,-(F7),NA())</f>
        <v>-5</v>
      </c>
      <c r="P67" s="15" t="e">
        <f>COS(RADIANS(N67))*O67</f>
        <v>#N/A</v>
      </c>
      <c r="Q67" s="17" t="e">
        <f>SIN(RADIANS(N67))*O67</f>
        <v>#N/A</v>
      </c>
    </row>
    <row r="68" spans="7:17" x14ac:dyDescent="0.25">
      <c r="G68" s="11">
        <f>IF(F8,(ROW()-ROW(G3))*5,((ROW(G75)-ROW())*5))</f>
        <v>325</v>
      </c>
      <c r="H68" s="12">
        <f>IF(G68-F9&gt;=0,G68-F9,360-F9+G68)</f>
        <v>325</v>
      </c>
      <c r="I68" s="13" t="str">
        <f>IF(H68=360,0,IF(MOD(H68,F2)=0,H68,""))</f>
        <v/>
      </c>
      <c r="J68" s="13" t="str">
        <f>IF(F13,I68,CHAR(160))</f>
        <v/>
      </c>
      <c r="K68" s="12" t="e">
        <f>NA()</f>
        <v>#N/A</v>
      </c>
      <c r="L68" s="14"/>
      <c r="M68" s="15"/>
      <c r="N68" s="16"/>
      <c r="O68" s="15"/>
      <c r="P68" s="15"/>
      <c r="Q68" s="17"/>
    </row>
    <row r="69" spans="7:17" x14ac:dyDescent="0.25">
      <c r="G69" s="11">
        <f>IF(F8,(ROW()-ROW(G3))*5,((ROW(G75)-ROW())*5))</f>
        <v>330</v>
      </c>
      <c r="H69" s="12">
        <f>IF(G69-F9&gt;=0,G69-F9,360-F9+G69)</f>
        <v>330</v>
      </c>
      <c r="I69" s="13">
        <f>IF(H69=360,0,IF(MOD(H69,F2)=0,H69,""))</f>
        <v>330</v>
      </c>
      <c r="J69" s="13">
        <f>IF(F13,I69,CHAR(160))</f>
        <v>330</v>
      </c>
      <c r="K69" s="12" t="e">
        <f>NA()</f>
        <v>#N/A</v>
      </c>
      <c r="L69" s="14">
        <v>110</v>
      </c>
      <c r="M69" s="15" t="e">
        <f>MATCH(L69,I3:I74,0)</f>
        <v>#N/A</v>
      </c>
      <c r="N69" s="16" t="e">
        <f>IF(F8,90-INDEX(G3:G74,M69,1),INDEX(G3:G74,M69,1)+90)</f>
        <v>#N/A</v>
      </c>
      <c r="O69" s="15">
        <f>IF(F12,+(F7),NA())</f>
        <v>5</v>
      </c>
      <c r="P69" s="15" t="e">
        <f>COS(RADIANS(N69))*O69</f>
        <v>#N/A</v>
      </c>
      <c r="Q69" s="17" t="e">
        <f>SIN(RADIANS(N69))*O69</f>
        <v>#N/A</v>
      </c>
    </row>
    <row r="70" spans="7:17" x14ac:dyDescent="0.25">
      <c r="G70" s="11">
        <f>IF(F8,(ROW()-ROW(G3))*5,((ROW(G75)-ROW())*5))</f>
        <v>335</v>
      </c>
      <c r="H70" s="12">
        <f>IF(G70-F9&gt;=0,G70-F9,360-F9+G70)</f>
        <v>335</v>
      </c>
      <c r="I70" s="13" t="str">
        <f>IF(H70=360,0,IF(MOD(H70,F2)=0,H70,""))</f>
        <v/>
      </c>
      <c r="J70" s="13" t="str">
        <f>IF(F13,I70,CHAR(160))</f>
        <v/>
      </c>
      <c r="K70" s="12" t="e">
        <f>NA()</f>
        <v>#N/A</v>
      </c>
      <c r="L70" s="14">
        <v>110</v>
      </c>
      <c r="M70" s="15" t="e">
        <f>M69</f>
        <v>#N/A</v>
      </c>
      <c r="N70" s="16" t="e">
        <f>IF(F8,90-INDEX(G3:G74,M70,1),INDEX(G3:G74,M70,1)+90)</f>
        <v>#N/A</v>
      </c>
      <c r="O70" s="15">
        <f>IF(F12,-(F7),NA())</f>
        <v>-5</v>
      </c>
      <c r="P70" s="15" t="e">
        <f>COS(RADIANS(N70))*O70</f>
        <v>#N/A</v>
      </c>
      <c r="Q70" s="17" t="e">
        <f>SIN(RADIANS(N70))*O70</f>
        <v>#N/A</v>
      </c>
    </row>
    <row r="71" spans="7:17" x14ac:dyDescent="0.25">
      <c r="G71" s="11">
        <f>IF(F8,(ROW()-ROW(G3))*5,((ROW(G75)-ROW())*5))</f>
        <v>340</v>
      </c>
      <c r="H71" s="12">
        <f>IF(G71-F9&gt;=0,G71-F9,360-F9+G71)</f>
        <v>340</v>
      </c>
      <c r="I71" s="13" t="str">
        <f>IF(H71=360,0,IF(MOD(H71,F2)=0,H71,""))</f>
        <v/>
      </c>
      <c r="J71" s="13" t="str">
        <f>IF(F13,I71,CHAR(160))</f>
        <v/>
      </c>
      <c r="K71" s="12" t="e">
        <f>NA()</f>
        <v>#N/A</v>
      </c>
      <c r="L71" s="14"/>
      <c r="M71" s="15"/>
      <c r="N71" s="16"/>
      <c r="O71" s="15"/>
      <c r="P71" s="15"/>
      <c r="Q71" s="17"/>
    </row>
    <row r="72" spans="7:17" x14ac:dyDescent="0.25">
      <c r="G72" s="11">
        <f>IF(F8,(ROW()-ROW(G3))*5,((ROW(G75)-ROW())*5))</f>
        <v>345</v>
      </c>
      <c r="H72" s="12">
        <f>IF(G72-F9&gt;=0,G72-F9,360-F9+G72)</f>
        <v>345</v>
      </c>
      <c r="I72" s="13" t="str">
        <f>IF(H72=360,0,IF(MOD(H72,F2)=0,H72,""))</f>
        <v/>
      </c>
      <c r="J72" s="13" t="str">
        <f>IF(F13,I72,CHAR(160))</f>
        <v/>
      </c>
      <c r="K72" s="12" t="e">
        <f>NA()</f>
        <v>#N/A</v>
      </c>
      <c r="L72" s="14">
        <v>115</v>
      </c>
      <c r="M72" s="15" t="e">
        <f>MATCH(L72,I3:I74,0)</f>
        <v>#N/A</v>
      </c>
      <c r="N72" s="16" t="e">
        <f>IF(F8,90-INDEX(G3:G74,M72,1),INDEX(G3:G74,M72,1)+90)</f>
        <v>#N/A</v>
      </c>
      <c r="O72" s="15">
        <f>IF(F12,+(F7),NA())</f>
        <v>5</v>
      </c>
      <c r="P72" s="15" t="e">
        <f>COS(RADIANS(N72))*O72</f>
        <v>#N/A</v>
      </c>
      <c r="Q72" s="17" t="e">
        <f>SIN(RADIANS(N72))*O72</f>
        <v>#N/A</v>
      </c>
    </row>
    <row r="73" spans="7:17" x14ac:dyDescent="0.25">
      <c r="G73" s="11">
        <f>IF(F8,(ROW()-ROW(G3))*5,((ROW(G75)-ROW())*5))</f>
        <v>350</v>
      </c>
      <c r="H73" s="12">
        <f>IF(G73-F9&gt;=0,G73-F9,360-F9+G73)</f>
        <v>350</v>
      </c>
      <c r="I73" s="13" t="str">
        <f>IF(H73=360,0,IF(MOD(H73,F2)=0,H73,""))</f>
        <v/>
      </c>
      <c r="J73" s="13" t="str">
        <f>IF(F13,I73,CHAR(160))</f>
        <v/>
      </c>
      <c r="K73" s="12" t="e">
        <f>NA()</f>
        <v>#N/A</v>
      </c>
      <c r="L73" s="14">
        <v>115</v>
      </c>
      <c r="M73" s="15" t="e">
        <f>M72</f>
        <v>#N/A</v>
      </c>
      <c r="N73" s="16" t="e">
        <f>IF(F8,90-INDEX(G3:G74,M73,1),INDEX(G3:G74,M73,1)+90)</f>
        <v>#N/A</v>
      </c>
      <c r="O73" s="15">
        <f>IF(F12,-(F7),NA())</f>
        <v>-5</v>
      </c>
      <c r="P73" s="15" t="e">
        <f>COS(RADIANS(N73))*O73</f>
        <v>#N/A</v>
      </c>
      <c r="Q73" s="17" t="e">
        <f>SIN(RADIANS(N73))*O73</f>
        <v>#N/A</v>
      </c>
    </row>
    <row r="74" spans="7:17" x14ac:dyDescent="0.25">
      <c r="G74" s="19">
        <f>IF(F8,(ROW()-ROW(G3))*5,((ROW(G75)-ROW())*5))</f>
        <v>355</v>
      </c>
      <c r="H74" s="20">
        <f>IF(G74-F9&gt;=0,G74-F9,360-F9+G74)</f>
        <v>355</v>
      </c>
      <c r="I74" s="21" t="str">
        <f>IF(H74=360,0,IF(MOD(H74,F2)=0,H74,""))</f>
        <v/>
      </c>
      <c r="J74" s="21" t="str">
        <f>IF(F13,I74,CHAR(160))</f>
        <v/>
      </c>
      <c r="K74" s="20" t="e">
        <f>NA()</f>
        <v>#N/A</v>
      </c>
      <c r="L74" s="14"/>
      <c r="M74" s="15"/>
      <c r="N74" s="15"/>
      <c r="O74" s="15"/>
      <c r="P74" s="15"/>
      <c r="Q74" s="17"/>
    </row>
    <row r="75" spans="7:17" x14ac:dyDescent="0.25">
      <c r="I75" s="22"/>
      <c r="J75" s="22"/>
      <c r="L75" s="14">
        <v>120</v>
      </c>
      <c r="M75" s="15">
        <f>MATCH(L75,I3:I74,0)</f>
        <v>25</v>
      </c>
      <c r="N75" s="16">
        <f>IF(F8,90-INDEX(G3:G74,M75,1),INDEX(G3:G74,M75,1)+90)</f>
        <v>-30</v>
      </c>
      <c r="O75" s="15">
        <f>IF(F12,+(F7),NA())</f>
        <v>5</v>
      </c>
      <c r="P75" s="15">
        <f>COS(RADIANS(N75))*O75</f>
        <v>4.3301270189221936</v>
      </c>
      <c r="Q75" s="17">
        <f>SIN(RADIANS(N75))*O75</f>
        <v>-2.4999999999999996</v>
      </c>
    </row>
    <row r="76" spans="7:17" x14ac:dyDescent="0.25">
      <c r="L76" s="14">
        <v>120</v>
      </c>
      <c r="M76" s="15">
        <f>M75</f>
        <v>25</v>
      </c>
      <c r="N76" s="16">
        <f>IF(F8,90-INDEX(G3:G74,M76,1),INDEX(G3:G74,M76,1)+90)</f>
        <v>-30</v>
      </c>
      <c r="O76" s="15">
        <f>IF(F12,-(F7),NA())</f>
        <v>-5</v>
      </c>
      <c r="P76" s="15">
        <f>COS(RADIANS(N76))*O76</f>
        <v>-4.3301270189221936</v>
      </c>
      <c r="Q76" s="17">
        <f>SIN(RADIANS(N76))*O76</f>
        <v>2.4999999999999996</v>
      </c>
    </row>
    <row r="77" spans="7:17" x14ac:dyDescent="0.25">
      <c r="L77" s="14"/>
      <c r="M77" s="15"/>
      <c r="N77" s="16"/>
      <c r="O77" s="15"/>
      <c r="P77" s="15"/>
      <c r="Q77" s="17"/>
    </row>
    <row r="78" spans="7:17" x14ac:dyDescent="0.25">
      <c r="L78" s="14">
        <v>125</v>
      </c>
      <c r="M78" s="15" t="e">
        <f>MATCH(L78,I3:I74,0)</f>
        <v>#N/A</v>
      </c>
      <c r="N78" s="16" t="e">
        <f>IF(F8,90-INDEX(G3:G74,M78,1),INDEX(G3:G74,M78,1)+90)</f>
        <v>#N/A</v>
      </c>
      <c r="O78" s="15">
        <f>IF(F12,+(F7),NA())</f>
        <v>5</v>
      </c>
      <c r="P78" s="15" t="e">
        <f>COS(RADIANS(N78))*O78</f>
        <v>#N/A</v>
      </c>
      <c r="Q78" s="17" t="e">
        <f>SIN(RADIANS(N78))*O78</f>
        <v>#N/A</v>
      </c>
    </row>
    <row r="79" spans="7:17" x14ac:dyDescent="0.25">
      <c r="L79" s="14">
        <v>125</v>
      </c>
      <c r="M79" s="15" t="e">
        <f>M78</f>
        <v>#N/A</v>
      </c>
      <c r="N79" s="16" t="e">
        <f>IF(F8,90-INDEX(G3:G74,M79,1),INDEX(G3:G74,M79,1)+90)</f>
        <v>#N/A</v>
      </c>
      <c r="O79" s="15">
        <f>IF(F12,-(F7),NA())</f>
        <v>-5</v>
      </c>
      <c r="P79" s="15" t="e">
        <f>COS(RADIANS(N79))*O79</f>
        <v>#N/A</v>
      </c>
      <c r="Q79" s="17" t="e">
        <f>SIN(RADIANS(N79))*O79</f>
        <v>#N/A</v>
      </c>
    </row>
    <row r="80" spans="7:17" x14ac:dyDescent="0.25">
      <c r="L80" s="14"/>
      <c r="M80" s="15"/>
      <c r="N80" s="16"/>
      <c r="O80" s="15"/>
      <c r="P80" s="15"/>
      <c r="Q80" s="17"/>
    </row>
    <row r="81" spans="12:17" x14ac:dyDescent="0.25">
      <c r="L81" s="14">
        <v>130</v>
      </c>
      <c r="M81" s="15" t="e">
        <f>MATCH(L81,I3:I74,0)</f>
        <v>#N/A</v>
      </c>
      <c r="N81" s="16" t="e">
        <f>IF(F8,90-INDEX(G3:G74,M81,1),INDEX(G3:G74,M81,1)+90)</f>
        <v>#N/A</v>
      </c>
      <c r="O81" s="15">
        <f>IF(F12,+(F7),NA())</f>
        <v>5</v>
      </c>
      <c r="P81" s="15" t="e">
        <f>COS(RADIANS(N81))*O81</f>
        <v>#N/A</v>
      </c>
      <c r="Q81" s="17" t="e">
        <f>SIN(RADIANS(N81))*O81</f>
        <v>#N/A</v>
      </c>
    </row>
    <row r="82" spans="12:17" x14ac:dyDescent="0.25">
      <c r="L82" s="14">
        <v>130</v>
      </c>
      <c r="M82" s="15" t="e">
        <f>M81</f>
        <v>#N/A</v>
      </c>
      <c r="N82" s="16" t="e">
        <f>IF(F8,90-INDEX(G3:G74,M82,1),INDEX(G3:G74,M82,1)+90)</f>
        <v>#N/A</v>
      </c>
      <c r="O82" s="15">
        <f>IF(F12,-(F7),NA())</f>
        <v>-5</v>
      </c>
      <c r="P82" s="15" t="e">
        <f>COS(RADIANS(N82))*O82</f>
        <v>#N/A</v>
      </c>
      <c r="Q82" s="17" t="e">
        <f>SIN(RADIANS(N82))*O82</f>
        <v>#N/A</v>
      </c>
    </row>
    <row r="83" spans="12:17" x14ac:dyDescent="0.25">
      <c r="L83" s="14"/>
      <c r="M83" s="15"/>
      <c r="N83" s="16"/>
      <c r="O83" s="15"/>
      <c r="P83" s="15"/>
      <c r="Q83" s="17"/>
    </row>
    <row r="84" spans="12:17" x14ac:dyDescent="0.25">
      <c r="L84" s="14">
        <v>135</v>
      </c>
      <c r="M84" s="15" t="e">
        <f>MATCH(L84,I3:I74,0)</f>
        <v>#N/A</v>
      </c>
      <c r="N84" s="16" t="e">
        <f>IF(F8,90-INDEX(G3:G74,M84,1),INDEX(G3:G74,M84,1)+90)</f>
        <v>#N/A</v>
      </c>
      <c r="O84" s="15">
        <f>IF(F12,+(F7),NA())</f>
        <v>5</v>
      </c>
      <c r="P84" s="15" t="e">
        <f>COS(RADIANS(N84))*O84</f>
        <v>#N/A</v>
      </c>
      <c r="Q84" s="17" t="e">
        <f>SIN(RADIANS(N84))*O84</f>
        <v>#N/A</v>
      </c>
    </row>
    <row r="85" spans="12:17" x14ac:dyDescent="0.25">
      <c r="L85" s="14">
        <v>135</v>
      </c>
      <c r="M85" s="15" t="e">
        <f>M84</f>
        <v>#N/A</v>
      </c>
      <c r="N85" s="16" t="e">
        <f>IF(F8,90-INDEX(G3:G74,M85,1),INDEX(G3:G74,M85,1)+90)</f>
        <v>#N/A</v>
      </c>
      <c r="O85" s="15">
        <f>IF(F12,-(F7),NA())</f>
        <v>-5</v>
      </c>
      <c r="P85" s="15" t="e">
        <f>COS(RADIANS(N85))*O85</f>
        <v>#N/A</v>
      </c>
      <c r="Q85" s="17" t="e">
        <f>SIN(RADIANS(N85))*O85</f>
        <v>#N/A</v>
      </c>
    </row>
    <row r="86" spans="12:17" x14ac:dyDescent="0.25">
      <c r="L86" s="14"/>
      <c r="M86" s="15"/>
      <c r="N86" s="16"/>
      <c r="O86" s="15"/>
      <c r="P86" s="15"/>
      <c r="Q86" s="17"/>
    </row>
    <row r="87" spans="12:17" x14ac:dyDescent="0.25">
      <c r="L87" s="14">
        <v>140</v>
      </c>
      <c r="M87" s="15" t="e">
        <f>MATCH(L87,I3:I74,0)</f>
        <v>#N/A</v>
      </c>
      <c r="N87" s="16" t="e">
        <f>IF(F8,90-INDEX(G3:G74,M87,1),INDEX(G3:G74,M87,1)+90)</f>
        <v>#N/A</v>
      </c>
      <c r="O87" s="15">
        <f>IF(F12,+(F7),NA())</f>
        <v>5</v>
      </c>
      <c r="P87" s="15" t="e">
        <f>COS(RADIANS(N87))*O87</f>
        <v>#N/A</v>
      </c>
      <c r="Q87" s="17" t="e">
        <f>SIN(RADIANS(N87))*O87</f>
        <v>#N/A</v>
      </c>
    </row>
    <row r="88" spans="12:17" x14ac:dyDescent="0.25">
      <c r="L88" s="14">
        <v>140</v>
      </c>
      <c r="M88" s="15" t="e">
        <f>M87</f>
        <v>#N/A</v>
      </c>
      <c r="N88" s="16" t="e">
        <f>IF(F8,90-INDEX(G3:G74,M88,1),INDEX(G3:G74,M88,1)+90)</f>
        <v>#N/A</v>
      </c>
      <c r="O88" s="15">
        <f>IF(F12,-(F7),NA())</f>
        <v>-5</v>
      </c>
      <c r="P88" s="15" t="e">
        <f>COS(RADIANS(N88))*O88</f>
        <v>#N/A</v>
      </c>
      <c r="Q88" s="17" t="e">
        <f>SIN(RADIANS(N88))*O88</f>
        <v>#N/A</v>
      </c>
    </row>
    <row r="89" spans="12:17" x14ac:dyDescent="0.25">
      <c r="L89" s="14"/>
      <c r="M89" s="15"/>
      <c r="N89" s="16"/>
      <c r="O89" s="15"/>
      <c r="P89" s="15"/>
      <c r="Q89" s="17"/>
    </row>
    <row r="90" spans="12:17" x14ac:dyDescent="0.25">
      <c r="L90" s="14">
        <v>145</v>
      </c>
      <c r="M90" s="15" t="e">
        <f>MATCH(L90,I3:I74,0)</f>
        <v>#N/A</v>
      </c>
      <c r="N90" s="16" t="e">
        <f>IF(F8,90-INDEX(G3:G74,M90,1),INDEX(G3:G74,M90,1)+90)</f>
        <v>#N/A</v>
      </c>
      <c r="O90" s="15">
        <f>IF(F12,+(F7),NA())</f>
        <v>5</v>
      </c>
      <c r="P90" s="15" t="e">
        <f>COS(RADIANS(N90))*O90</f>
        <v>#N/A</v>
      </c>
      <c r="Q90" s="17" t="e">
        <f>SIN(RADIANS(N90))*O90</f>
        <v>#N/A</v>
      </c>
    </row>
    <row r="91" spans="12:17" x14ac:dyDescent="0.25">
      <c r="L91" s="14">
        <v>145</v>
      </c>
      <c r="M91" s="15" t="e">
        <f>M90</f>
        <v>#N/A</v>
      </c>
      <c r="N91" s="16" t="e">
        <f>IF(F8,90-INDEX(G3:G74,M91,1),INDEX(G3:G74,M91,1)+90)</f>
        <v>#N/A</v>
      </c>
      <c r="O91" s="15">
        <f>IF(F12,-(F7),NA())</f>
        <v>-5</v>
      </c>
      <c r="P91" s="15" t="e">
        <f>COS(RADIANS(N91))*O91</f>
        <v>#N/A</v>
      </c>
      <c r="Q91" s="17" t="e">
        <f>SIN(RADIANS(N91))*O91</f>
        <v>#N/A</v>
      </c>
    </row>
    <row r="92" spans="12:17" x14ac:dyDescent="0.25">
      <c r="L92" s="14"/>
      <c r="M92" s="15"/>
      <c r="N92" s="15"/>
      <c r="O92" s="15"/>
      <c r="P92" s="15"/>
      <c r="Q92" s="17"/>
    </row>
    <row r="93" spans="12:17" x14ac:dyDescent="0.25">
      <c r="L93" s="14">
        <v>150</v>
      </c>
      <c r="M93" s="15">
        <f>MATCH(L93,I3:I74,0)</f>
        <v>31</v>
      </c>
      <c r="N93" s="16">
        <f>IF(F8,90-INDEX(G3:G74,M93,1),INDEX(G3:G74,M93,1)+90)</f>
        <v>-60</v>
      </c>
      <c r="O93" s="15">
        <f>IF(F12,+(F7),NA())</f>
        <v>5</v>
      </c>
      <c r="P93" s="15">
        <f>COS(RADIANS(N93))*O93</f>
        <v>2.5000000000000004</v>
      </c>
      <c r="Q93" s="17">
        <f>SIN(RADIANS(N93))*O93</f>
        <v>-4.3301270189221928</v>
      </c>
    </row>
    <row r="94" spans="12:17" x14ac:dyDescent="0.25">
      <c r="L94" s="14">
        <v>150</v>
      </c>
      <c r="M94" s="15">
        <f>M93</f>
        <v>31</v>
      </c>
      <c r="N94" s="16">
        <f>IF(F8,90-INDEX(G3:G74,M94,1),INDEX(G3:G74,M94,1)+90)</f>
        <v>-60</v>
      </c>
      <c r="O94" s="15">
        <f>IF(F12,-(F7),NA())</f>
        <v>-5</v>
      </c>
      <c r="P94" s="15">
        <f>COS(RADIANS(N94))*O94</f>
        <v>-2.5000000000000004</v>
      </c>
      <c r="Q94" s="17">
        <f>SIN(RADIANS(N94))*O94</f>
        <v>4.3301270189221928</v>
      </c>
    </row>
    <row r="95" spans="12:17" x14ac:dyDescent="0.25">
      <c r="L95" s="14"/>
      <c r="M95" s="15"/>
      <c r="N95" s="16"/>
      <c r="O95" s="15"/>
      <c r="P95" s="15"/>
      <c r="Q95" s="17"/>
    </row>
    <row r="96" spans="12:17" x14ac:dyDescent="0.25">
      <c r="L96" s="14">
        <v>155</v>
      </c>
      <c r="M96" s="15" t="e">
        <f>MATCH(L96,I3:I74,0)</f>
        <v>#N/A</v>
      </c>
      <c r="N96" s="16" t="e">
        <f>IF(F8,90-INDEX(G3:G74,M96,1),INDEX(G3:G74,M96,1)+90)</f>
        <v>#N/A</v>
      </c>
      <c r="O96" s="15">
        <f>IF(F12,+(F7),NA())</f>
        <v>5</v>
      </c>
      <c r="P96" s="15" t="e">
        <f>COS(RADIANS(N96))*O96</f>
        <v>#N/A</v>
      </c>
      <c r="Q96" s="17" t="e">
        <f>SIN(RADIANS(N96))*O96</f>
        <v>#N/A</v>
      </c>
    </row>
    <row r="97" spans="12:17" x14ac:dyDescent="0.25">
      <c r="L97" s="14">
        <v>155</v>
      </c>
      <c r="M97" s="15" t="e">
        <f>M96</f>
        <v>#N/A</v>
      </c>
      <c r="N97" s="16" t="e">
        <f>IF(F8,90-INDEX(G3:G74,M97,1),INDEX(G3:G74,M97,1)+90)</f>
        <v>#N/A</v>
      </c>
      <c r="O97" s="15">
        <f>IF(F12,-(F7),NA())</f>
        <v>-5</v>
      </c>
      <c r="P97" s="15" t="e">
        <f>COS(RADIANS(N97))*O97</f>
        <v>#N/A</v>
      </c>
      <c r="Q97" s="17" t="e">
        <f>SIN(RADIANS(N97))*O97</f>
        <v>#N/A</v>
      </c>
    </row>
    <row r="98" spans="12:17" x14ac:dyDescent="0.25">
      <c r="L98" s="14"/>
      <c r="M98" s="15"/>
      <c r="N98" s="16"/>
      <c r="O98" s="15"/>
      <c r="P98" s="15"/>
      <c r="Q98" s="17"/>
    </row>
    <row r="99" spans="12:17" x14ac:dyDescent="0.25">
      <c r="L99" s="14">
        <v>160</v>
      </c>
      <c r="M99" s="15" t="e">
        <f>MATCH(L99,I3:I74,0)</f>
        <v>#N/A</v>
      </c>
      <c r="N99" s="16" t="e">
        <f>IF(F8,90-INDEX(G3:G74,M99,1),INDEX(G3:G74,M99,1)+90)</f>
        <v>#N/A</v>
      </c>
      <c r="O99" s="15">
        <f>IF(F12,+(F7),NA())</f>
        <v>5</v>
      </c>
      <c r="P99" s="15" t="e">
        <f>COS(RADIANS(N99))*O99</f>
        <v>#N/A</v>
      </c>
      <c r="Q99" s="17" t="e">
        <f>SIN(RADIANS(N99))*O99</f>
        <v>#N/A</v>
      </c>
    </row>
    <row r="100" spans="12:17" x14ac:dyDescent="0.25">
      <c r="L100" s="14">
        <v>160</v>
      </c>
      <c r="M100" s="15" t="e">
        <f>M99</f>
        <v>#N/A</v>
      </c>
      <c r="N100" s="16" t="e">
        <f>IF(F8,90-INDEX(G3:G74,M100,1),INDEX(G3:G74,M100,1)+90)</f>
        <v>#N/A</v>
      </c>
      <c r="O100" s="15">
        <f>IF(F12,-(F7),NA())</f>
        <v>-5</v>
      </c>
      <c r="P100" s="15" t="e">
        <f>COS(RADIANS(N100))*O100</f>
        <v>#N/A</v>
      </c>
      <c r="Q100" s="17" t="e">
        <f>SIN(RADIANS(N100))*O100</f>
        <v>#N/A</v>
      </c>
    </row>
    <row r="101" spans="12:17" x14ac:dyDescent="0.25">
      <c r="L101" s="14"/>
      <c r="M101" s="15"/>
      <c r="N101" s="16"/>
      <c r="O101" s="15"/>
      <c r="P101" s="15"/>
      <c r="Q101" s="17"/>
    </row>
    <row r="102" spans="12:17" x14ac:dyDescent="0.25">
      <c r="L102" s="14">
        <v>165</v>
      </c>
      <c r="M102" s="15" t="e">
        <f>MATCH(L102,I3:I74,0)</f>
        <v>#N/A</v>
      </c>
      <c r="N102" s="16" t="e">
        <f>IF(F8,90-INDEX(G3:G74,M102,1),INDEX(G3:G74,M102,1)+90)</f>
        <v>#N/A</v>
      </c>
      <c r="O102" s="15">
        <f>IF(F12,+(F7),NA())</f>
        <v>5</v>
      </c>
      <c r="P102" s="15" t="e">
        <f>COS(RADIANS(N102))*O102</f>
        <v>#N/A</v>
      </c>
      <c r="Q102" s="17" t="e">
        <f>SIN(RADIANS(N102))*O102</f>
        <v>#N/A</v>
      </c>
    </row>
    <row r="103" spans="12:17" x14ac:dyDescent="0.25">
      <c r="L103" s="14">
        <v>165</v>
      </c>
      <c r="M103" s="15" t="e">
        <f>M102</f>
        <v>#N/A</v>
      </c>
      <c r="N103" s="16" t="e">
        <f>IF(F8,90-INDEX(G3:G74,M103,1),INDEX(G3:G74,M103,1)+90)</f>
        <v>#N/A</v>
      </c>
      <c r="O103" s="15">
        <f>IF(F12,-(F7),NA())</f>
        <v>-5</v>
      </c>
      <c r="P103" s="15" t="e">
        <f>COS(RADIANS(N103))*O103</f>
        <v>#N/A</v>
      </c>
      <c r="Q103" s="17" t="e">
        <f>SIN(RADIANS(N103))*O103</f>
        <v>#N/A</v>
      </c>
    </row>
    <row r="104" spans="12:17" x14ac:dyDescent="0.25">
      <c r="L104" s="14"/>
      <c r="M104" s="15"/>
      <c r="N104" s="16"/>
      <c r="O104" s="15"/>
      <c r="P104" s="15"/>
      <c r="Q104" s="17"/>
    </row>
    <row r="105" spans="12:17" x14ac:dyDescent="0.25">
      <c r="L105" s="14">
        <v>170</v>
      </c>
      <c r="M105" s="15" t="e">
        <f>MATCH(L105,I3:I74,0)</f>
        <v>#N/A</v>
      </c>
      <c r="N105" s="16" t="e">
        <f>IF(F8,90-INDEX(G3:G74,M105,1),INDEX(G3:G74,M105,1)+90)</f>
        <v>#N/A</v>
      </c>
      <c r="O105" s="15">
        <f>IF(F12,+(F7),NA())</f>
        <v>5</v>
      </c>
      <c r="P105" s="15" t="e">
        <f>COS(RADIANS(N105))*O105</f>
        <v>#N/A</v>
      </c>
      <c r="Q105" s="17" t="e">
        <f>SIN(RADIANS(N105))*O105</f>
        <v>#N/A</v>
      </c>
    </row>
    <row r="106" spans="12:17" x14ac:dyDescent="0.25">
      <c r="L106" s="14">
        <v>170</v>
      </c>
      <c r="M106" s="15" t="e">
        <f>M105</f>
        <v>#N/A</v>
      </c>
      <c r="N106" s="16" t="e">
        <f>IF(F8,90-INDEX(G3:G74,M106,1),INDEX(G3:G74,M106,1)+90)</f>
        <v>#N/A</v>
      </c>
      <c r="O106" s="15">
        <f>IF(F12,-(F7),NA())</f>
        <v>-5</v>
      </c>
      <c r="P106" s="15" t="e">
        <f>COS(RADIANS(N106))*O106</f>
        <v>#N/A</v>
      </c>
      <c r="Q106" s="17" t="e">
        <f>SIN(RADIANS(N106))*O106</f>
        <v>#N/A</v>
      </c>
    </row>
    <row r="107" spans="12:17" x14ac:dyDescent="0.25">
      <c r="L107" s="14"/>
      <c r="M107" s="15"/>
      <c r="N107" s="16"/>
      <c r="O107" s="15"/>
      <c r="P107" s="15"/>
      <c r="Q107" s="17"/>
    </row>
    <row r="108" spans="12:17" x14ac:dyDescent="0.25">
      <c r="L108" s="14">
        <v>175</v>
      </c>
      <c r="M108" s="15" t="e">
        <f>MATCH(L108,I3:I74,0)</f>
        <v>#N/A</v>
      </c>
      <c r="N108" s="16" t="e">
        <f>IF(F8,90-INDEX(G3:G74,M108,1),INDEX(G3:G74,M108,1)+90)</f>
        <v>#N/A</v>
      </c>
      <c r="O108" s="15">
        <f>IF(F12,+(F7),NA())</f>
        <v>5</v>
      </c>
      <c r="P108" s="15" t="e">
        <f>COS(RADIANS(N108))*O108</f>
        <v>#N/A</v>
      </c>
      <c r="Q108" s="17" t="e">
        <f>SIN(RADIANS(N108))*O108</f>
        <v>#N/A</v>
      </c>
    </row>
    <row r="109" spans="12:17" x14ac:dyDescent="0.25">
      <c r="L109" s="23">
        <v>175</v>
      </c>
      <c r="M109" s="24" t="e">
        <f>M108</f>
        <v>#N/A</v>
      </c>
      <c r="N109" s="25" t="e">
        <f>IF(F8,90-INDEX(G3:G74,M109,1),INDEX(G3:G74,M109,1)+90)</f>
        <v>#N/A</v>
      </c>
      <c r="O109" s="24">
        <f>IF(F12,-(F7),NA())</f>
        <v>-5</v>
      </c>
      <c r="P109" s="24" t="e">
        <f>COS(RADIANS(N109))*O109</f>
        <v>#N/A</v>
      </c>
      <c r="Q109" s="26" t="e">
        <f>SIN(RADIANS(N109))*O109</f>
        <v>#N/A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09"/>
  <sheetViews>
    <sheetView workbookViewId="0"/>
  </sheetViews>
  <sheetFormatPr defaultRowHeight="15" x14ac:dyDescent="0.25"/>
  <sheetData>
    <row r="1" spans="1:23" x14ac:dyDescent="0.25">
      <c r="B1" t="s">
        <v>42</v>
      </c>
    </row>
    <row r="2" spans="1:23" x14ac:dyDescent="0.25">
      <c r="A2" s="1">
        <v>0</v>
      </c>
      <c r="B2" s="2">
        <v>2.5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Example2!$B$1</f>
        <v>No Interval Labels, Data Markers only</v>
      </c>
    </row>
    <row r="3" spans="1:23" x14ac:dyDescent="0.25">
      <c r="A3" s="1">
        <v>20</v>
      </c>
      <c r="B3" s="2">
        <v>2.4620193825305199</v>
      </c>
      <c r="D3" s="4" t="s">
        <v>6</v>
      </c>
      <c r="E3" s="5">
        <f>360/E2</f>
        <v>12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 t="str">
        <f>IF(E13,H3,CHAR(160))</f>
        <v> </v>
      </c>
      <c r="J3" s="12">
        <f>E19</f>
        <v>-2.5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5</v>
      </c>
      <c r="O3" s="15">
        <f>COS(RADIANS(M3))*N3</f>
        <v>1.531435568635775E-15</v>
      </c>
      <c r="P3" s="17">
        <f>SIN(RADIANS(M3))*N3</f>
        <v>5</v>
      </c>
      <c r="Q3" s="31">
        <f t="shared" ref="Q3:Q40" si="0">A2</f>
        <v>0</v>
      </c>
      <c r="R3" s="32">
        <f t="shared" ref="R3:R40" si="1">B2</f>
        <v>2.5</v>
      </c>
      <c r="S3" s="32">
        <f>IF(E10,DEGREES(Q3),Q3)</f>
        <v>0</v>
      </c>
      <c r="T3" s="32">
        <f>IF(E8,90-S3-E9,S3+90+E9)</f>
        <v>90</v>
      </c>
      <c r="U3" s="32">
        <f>IF(E11,ABS(E6)-R3,ABS(E5)+R3)</f>
        <v>5</v>
      </c>
      <c r="V3" s="32">
        <f t="shared" ref="V3:V40" si="2">COS(RADIANS(T3))*U3</f>
        <v>3.06287113727155E-16</v>
      </c>
      <c r="W3" s="33">
        <f t="shared" ref="W3:W40" si="3">SIN(RADIANS(T3))*U3</f>
        <v>5</v>
      </c>
    </row>
    <row r="4" spans="1:23" x14ac:dyDescent="0.25">
      <c r="A4" s="1">
        <v>40</v>
      </c>
      <c r="B4" s="2">
        <v>2.3492315519647713</v>
      </c>
      <c r="D4" s="4" t="s">
        <v>7</v>
      </c>
      <c r="E4" s="5">
        <f>10/E3</f>
        <v>0.83333333333333337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> </v>
      </c>
      <c r="J4" s="12">
        <f>E20</f>
        <v>2.5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-5</v>
      </c>
      <c r="O4" s="15">
        <f>COS(RADIANS(M4))*N4</f>
        <v>-1.531435568635775E-15</v>
      </c>
      <c r="P4" s="17">
        <f>SIN(RADIANS(M4))*N4</f>
        <v>-5</v>
      </c>
      <c r="Q4" s="31">
        <f t="shared" si="0"/>
        <v>20</v>
      </c>
      <c r="R4" s="32">
        <f t="shared" si="1"/>
        <v>2.4620193825305199</v>
      </c>
      <c r="S4" s="32">
        <f>IF(E10,DEGREES(Q4),Q4)</f>
        <v>20</v>
      </c>
      <c r="T4" s="32">
        <f>IF(E8,90-S4-E9,S4+90+E9)</f>
        <v>110</v>
      </c>
      <c r="U4" s="32">
        <f>IF(E11,ABS(E6)-R4,ABS(E5)+R4)</f>
        <v>4.9620193825305199</v>
      </c>
      <c r="V4" s="32">
        <f t="shared" si="2"/>
        <v>-1.6971105803978346</v>
      </c>
      <c r="W4" s="33">
        <f t="shared" si="3"/>
        <v>4.6627729979605794</v>
      </c>
    </row>
    <row r="5" spans="1:23" x14ac:dyDescent="0.25">
      <c r="A5" s="1">
        <v>60</v>
      </c>
      <c r="B5" s="2">
        <v>2.1650635094610968</v>
      </c>
      <c r="D5" s="4" t="s">
        <v>8</v>
      </c>
      <c r="E5" s="5">
        <v>-2.5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> </v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40</v>
      </c>
      <c r="R5" s="32">
        <f t="shared" si="1"/>
        <v>2.3492315519647713</v>
      </c>
      <c r="S5" s="32">
        <f>IF(E10,DEGREES(Q5),Q5)</f>
        <v>40</v>
      </c>
      <c r="T5" s="32">
        <f>IF(E8,90-S5-E9,S5+90+E9)</f>
        <v>130</v>
      </c>
      <c r="U5" s="32">
        <f>IF(E11,ABS(E6)-R5,ABS(E5)+R5)</f>
        <v>4.8492315519647713</v>
      </c>
      <c r="V5" s="32">
        <f t="shared" si="2"/>
        <v>-3.1170259581039828</v>
      </c>
      <c r="W5" s="33">
        <f t="shared" si="3"/>
        <v>3.7147268837798308</v>
      </c>
    </row>
    <row r="6" spans="1:23" x14ac:dyDescent="0.25">
      <c r="A6" s="1">
        <v>80</v>
      </c>
      <c r="B6" s="2">
        <v>1.915111107797445</v>
      </c>
      <c r="D6" s="4" t="s">
        <v>9</v>
      </c>
      <c r="E6" s="5">
        <v>2.5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> </v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5</v>
      </c>
      <c r="O6" s="15" t="e">
        <f>COS(RADIANS(M6))*N6</f>
        <v>#N/A</v>
      </c>
      <c r="P6" s="17" t="e">
        <f>SIN(RADIANS(M6))*N6</f>
        <v>#N/A</v>
      </c>
      <c r="Q6" s="31">
        <f t="shared" si="0"/>
        <v>60</v>
      </c>
      <c r="R6" s="32">
        <f t="shared" si="1"/>
        <v>2.1650635094610968</v>
      </c>
      <c r="S6" s="32">
        <f>IF(E10,DEGREES(Q6),Q6)</f>
        <v>60</v>
      </c>
      <c r="T6" s="32">
        <f>IF(E8,90-S6-E9,S6+90+E9)</f>
        <v>150</v>
      </c>
      <c r="U6" s="32">
        <f>IF(E11,ABS(E6)-R6,ABS(E5)+R6)</f>
        <v>4.6650635094610973</v>
      </c>
      <c r="V6" s="32">
        <f t="shared" si="2"/>
        <v>-4.0400635094610973</v>
      </c>
      <c r="W6" s="33">
        <f t="shared" si="3"/>
        <v>2.3325317547305482</v>
      </c>
    </row>
    <row r="7" spans="1:23" x14ac:dyDescent="0.25">
      <c r="A7" s="1">
        <v>100</v>
      </c>
      <c r="B7" s="2">
        <v>1.6069690242163484</v>
      </c>
      <c r="D7" s="4" t="s">
        <v>10</v>
      </c>
      <c r="E7" s="5">
        <f>E6-E5</f>
        <v>5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> </v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-5</v>
      </c>
      <c r="O7" s="15" t="e">
        <f>COS(RADIANS(M7))*N7</f>
        <v>#N/A</v>
      </c>
      <c r="P7" s="17" t="e">
        <f>SIN(RADIANS(M7))*N7</f>
        <v>#N/A</v>
      </c>
      <c r="Q7" s="31">
        <f t="shared" si="0"/>
        <v>80</v>
      </c>
      <c r="R7" s="32">
        <f t="shared" si="1"/>
        <v>1.915111107797445</v>
      </c>
      <c r="S7" s="32">
        <f>IF(E10,DEGREES(Q7),Q7)</f>
        <v>80</v>
      </c>
      <c r="T7" s="32">
        <f>IF(E8,90-S7-E9,S7+90+E9)</f>
        <v>170</v>
      </c>
      <c r="U7" s="32">
        <f>IF(E11,ABS(E6)-R7,ABS(E5)+R7)</f>
        <v>4.4151111077974452</v>
      </c>
      <c r="V7" s="32">
        <f t="shared" si="2"/>
        <v>-4.3480356493692423</v>
      </c>
      <c r="W7" s="33">
        <f t="shared" si="3"/>
        <v>0.76667599806604814</v>
      </c>
    </row>
    <row r="8" spans="1:23" x14ac:dyDescent="0.25">
      <c r="A8" s="1">
        <v>120</v>
      </c>
      <c r="B8" s="2">
        <v>1.25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> </v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100</v>
      </c>
      <c r="R8" s="32">
        <f t="shared" si="1"/>
        <v>1.6069690242163484</v>
      </c>
      <c r="S8" s="32">
        <f>IF(E10,DEGREES(Q8),Q8)</f>
        <v>100</v>
      </c>
      <c r="T8" s="32">
        <f>IF(E8,90-S8-E9,S8+90+E9)</f>
        <v>190</v>
      </c>
      <c r="U8" s="32">
        <f>IF(E11,ABS(E6)-R8,ABS(E5)+R8)</f>
        <v>4.1069690242163484</v>
      </c>
      <c r="V8" s="32">
        <f t="shared" si="2"/>
        <v>-4.0445749364292425</v>
      </c>
      <c r="W8" s="33">
        <f t="shared" si="3"/>
        <v>-0.71316768678970055</v>
      </c>
    </row>
    <row r="9" spans="1:23" x14ac:dyDescent="0.25">
      <c r="A9" s="1">
        <v>140</v>
      </c>
      <c r="B9" s="2">
        <v>0.85505035831417209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>
        <f>IF(G9=360,0,IF(MOD(G9,E2)=0,G9,""))</f>
        <v>330</v>
      </c>
      <c r="I9" s="13" t="str">
        <f>IF(E13,H9,CHAR(160))</f>
        <v> 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5</v>
      </c>
      <c r="O9" s="15" t="e">
        <f>COS(RADIANS(M9))*N9</f>
        <v>#N/A</v>
      </c>
      <c r="P9" s="17" t="e">
        <f>SIN(RADIANS(M9))*N9</f>
        <v>#N/A</v>
      </c>
      <c r="Q9" s="31">
        <f t="shared" si="0"/>
        <v>120</v>
      </c>
      <c r="R9" s="32">
        <f t="shared" si="1"/>
        <v>1.25</v>
      </c>
      <c r="S9" s="32">
        <f>IF(E10,DEGREES(Q9),Q9)</f>
        <v>120</v>
      </c>
      <c r="T9" s="32">
        <f>IF(E8,90-S9-E9,S9+90+E9)</f>
        <v>210</v>
      </c>
      <c r="U9" s="32">
        <f>IF(E11,ABS(E6)-R9,ABS(E5)+R9)</f>
        <v>3.75</v>
      </c>
      <c r="V9" s="32">
        <f t="shared" si="2"/>
        <v>-3.2475952641916446</v>
      </c>
      <c r="W9" s="33">
        <f t="shared" si="3"/>
        <v>-1.8750000000000004</v>
      </c>
    </row>
    <row r="10" spans="1:23" x14ac:dyDescent="0.25">
      <c r="A10" s="1">
        <v>160</v>
      </c>
      <c r="B10" s="2">
        <v>0.43412044416732604</v>
      </c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> </v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-5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140</v>
      </c>
      <c r="R10" s="32">
        <f t="shared" si="1"/>
        <v>0.85505035831417209</v>
      </c>
      <c r="S10" s="32">
        <f>IF(E10,DEGREES(Q10),Q10)</f>
        <v>140</v>
      </c>
      <c r="T10" s="32">
        <f>IF(E8,90-S10-E9,S10+90+E9)</f>
        <v>230</v>
      </c>
      <c r="U10" s="32">
        <f>IF(E11,ABS(E6)-R10,ABS(E5)+R10)</f>
        <v>3.355050358314172</v>
      </c>
      <c r="V10" s="32">
        <f t="shared" si="2"/>
        <v>-2.1565848001987344</v>
      </c>
      <c r="W10" s="33">
        <f t="shared" si="3"/>
        <v>-2.5701176833709072</v>
      </c>
    </row>
    <row r="11" spans="1:23" x14ac:dyDescent="0.25">
      <c r="A11" s="1">
        <v>180</v>
      </c>
      <c r="B11" s="2">
        <v>1.531435568635775E-16</v>
      </c>
      <c r="D11" s="4" t="s">
        <v>13</v>
      </c>
      <c r="E11" s="5" t="b">
        <v>0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> </v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160</v>
      </c>
      <c r="R11" s="32">
        <f t="shared" si="1"/>
        <v>0.43412044416732604</v>
      </c>
      <c r="S11" s="32">
        <f>IF(E10,DEGREES(Q11),Q11)</f>
        <v>160</v>
      </c>
      <c r="T11" s="32">
        <f>IF(E8,90-S11-E9,S11+90+E9)</f>
        <v>250</v>
      </c>
      <c r="U11" s="32">
        <f>IF(E11,ABS(E6)-R11,ABS(E5)+R11)</f>
        <v>2.9341204441673261</v>
      </c>
      <c r="V11" s="32">
        <f t="shared" si="2"/>
        <v>-1.0035282948488831</v>
      </c>
      <c r="W11" s="33">
        <f t="shared" si="3"/>
        <v>-2.7571713298811082</v>
      </c>
    </row>
    <row r="12" spans="1:23" x14ac:dyDescent="0.25">
      <c r="A12" s="1">
        <v>200</v>
      </c>
      <c r="B12" s="2">
        <v>-0.43412044416732576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> </v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5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180</v>
      </c>
      <c r="R12" s="32">
        <f t="shared" si="1"/>
        <v>1.531435568635775E-16</v>
      </c>
      <c r="S12" s="32">
        <f>IF(E10,DEGREES(Q12),Q12)</f>
        <v>180</v>
      </c>
      <c r="T12" s="32">
        <f>IF(E8,90-S12-E9,S12+90+E9)</f>
        <v>270</v>
      </c>
      <c r="U12" s="32">
        <f>IF(E11,ABS(E6)-R12,ABS(E5)+R12)</f>
        <v>2.5</v>
      </c>
      <c r="V12" s="32">
        <f t="shared" si="2"/>
        <v>-4.594306705907325E-16</v>
      </c>
      <c r="W12" s="33">
        <f t="shared" si="3"/>
        <v>-2.5</v>
      </c>
    </row>
    <row r="13" spans="1:23" x14ac:dyDescent="0.25">
      <c r="A13" s="1">
        <v>220</v>
      </c>
      <c r="B13" s="2">
        <v>-0.85505035831417175</v>
      </c>
      <c r="D13" s="4" t="s">
        <v>15</v>
      </c>
      <c r="E13" s="5" t="b">
        <v>0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> </v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-5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200</v>
      </c>
      <c r="R13" s="32">
        <f t="shared" si="1"/>
        <v>-0.43412044416732576</v>
      </c>
      <c r="S13" s="32">
        <f>IF(E10,DEGREES(Q13),Q13)</f>
        <v>200</v>
      </c>
      <c r="T13" s="32">
        <f>IF(E8,90-S13-E9,S13+90+E9)</f>
        <v>290</v>
      </c>
      <c r="U13" s="32">
        <f>IF(E11,ABS(E6)-R13,ABS(E5)+R13)</f>
        <v>2.0658795558326744</v>
      </c>
      <c r="V13" s="32">
        <f t="shared" si="2"/>
        <v>0.70657242177946067</v>
      </c>
      <c r="W13" s="33">
        <f t="shared" si="3"/>
        <v>-1.9412917740484339</v>
      </c>
    </row>
    <row r="14" spans="1:23" x14ac:dyDescent="0.25">
      <c r="A14" s="1">
        <v>240</v>
      </c>
      <c r="B14" s="2">
        <v>-1.25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> </v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220</v>
      </c>
      <c r="R14" s="32">
        <f t="shared" si="1"/>
        <v>-0.85505035831417175</v>
      </c>
      <c r="S14" s="32">
        <f>IF(E10,DEGREES(Q14),Q14)</f>
        <v>220</v>
      </c>
      <c r="T14" s="32">
        <f>IF(E8,90-S14-E9,S14+90+E9)</f>
        <v>310</v>
      </c>
      <c r="U14" s="32">
        <f>IF(E11,ABS(E6)-R14,ABS(E5)+R14)</f>
        <v>1.6449496416858282</v>
      </c>
      <c r="V14" s="32">
        <f t="shared" si="2"/>
        <v>1.0573532482339627</v>
      </c>
      <c r="W14" s="33">
        <f t="shared" si="3"/>
        <v>-1.260104532223983</v>
      </c>
    </row>
    <row r="15" spans="1:23" x14ac:dyDescent="0.25">
      <c r="A15" s="1">
        <v>260</v>
      </c>
      <c r="B15" s="2">
        <v>-1.6069690242163484</v>
      </c>
      <c r="D15" s="4" t="s">
        <v>17</v>
      </c>
      <c r="E15" s="5" t="b">
        <v>0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 t="str">
        <f>IF(E13,H15,CHAR(160))</f>
        <v> 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5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240</v>
      </c>
      <c r="R15" s="32">
        <f t="shared" si="1"/>
        <v>-1.25</v>
      </c>
      <c r="S15" s="32">
        <f>IF(E10,DEGREES(Q15),Q15)</f>
        <v>240</v>
      </c>
      <c r="T15" s="32">
        <f>IF(E8,90-S15-E9,S15+90+E9)</f>
        <v>330</v>
      </c>
      <c r="U15" s="32">
        <f>IF(E11,ABS(E6)-R15,ABS(E5)+R15)</f>
        <v>1.25</v>
      </c>
      <c r="V15" s="32">
        <f t="shared" si="2"/>
        <v>1.082531754730548</v>
      </c>
      <c r="W15" s="33">
        <f t="shared" si="3"/>
        <v>-0.62500000000000056</v>
      </c>
    </row>
    <row r="16" spans="1:23" x14ac:dyDescent="0.25">
      <c r="A16" s="1">
        <v>280</v>
      </c>
      <c r="B16" s="2">
        <v>-1.9151111077974448</v>
      </c>
      <c r="D16" s="4" t="s">
        <v>18</v>
      </c>
      <c r="E16" s="5" t="b">
        <v>1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> </v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-5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260</v>
      </c>
      <c r="R16" s="32">
        <f t="shared" si="1"/>
        <v>-1.6069690242163484</v>
      </c>
      <c r="S16" s="32">
        <f>IF(E10,DEGREES(Q16),Q16)</f>
        <v>260</v>
      </c>
      <c r="T16" s="32">
        <f>IF(E8,90-S16-E9,S16+90+E9)</f>
        <v>350</v>
      </c>
      <c r="U16" s="32">
        <f>IF(E11,ABS(E6)-R16,ABS(E5)+R16)</f>
        <v>0.89303097578365165</v>
      </c>
      <c r="V16" s="32">
        <f t="shared" si="2"/>
        <v>0.87946382863179751</v>
      </c>
      <c r="W16" s="33">
        <f t="shared" si="3"/>
        <v>-0.15507320154495174</v>
      </c>
    </row>
    <row r="17" spans="1:23" x14ac:dyDescent="0.25">
      <c r="A17" s="1">
        <v>300</v>
      </c>
      <c r="B17" s="2">
        <v>-2.1650635094610968</v>
      </c>
      <c r="D17" s="4" t="s">
        <v>19</v>
      </c>
      <c r="E17" s="5" t="b">
        <v>0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> </v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280</v>
      </c>
      <c r="R17" s="32">
        <f t="shared" si="1"/>
        <v>-1.9151111077974448</v>
      </c>
      <c r="S17" s="32">
        <f>IF(E10,DEGREES(Q17),Q17)</f>
        <v>280</v>
      </c>
      <c r="T17" s="32">
        <f>IF(E8,90-S17-E9,S17+90+E9)</f>
        <v>370</v>
      </c>
      <c r="U17" s="32">
        <f>IF(E11,ABS(E6)-R17,ABS(E5)+R17)</f>
        <v>0.58488889220255524</v>
      </c>
      <c r="V17" s="32">
        <f t="shared" si="2"/>
        <v>0.57600311569179807</v>
      </c>
      <c r="W17" s="33">
        <f t="shared" si="3"/>
        <v>0.10156489026860313</v>
      </c>
    </row>
    <row r="18" spans="1:23" x14ac:dyDescent="0.25">
      <c r="A18" s="1">
        <v>320</v>
      </c>
      <c r="B18" s="2">
        <v>-2.3492315519647708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> </v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5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300</v>
      </c>
      <c r="R18" s="32">
        <f t="shared" si="1"/>
        <v>-2.1650635094610968</v>
      </c>
      <c r="S18" s="32">
        <f>IF(E10,DEGREES(Q18),Q18)</f>
        <v>300</v>
      </c>
      <c r="T18" s="32">
        <f>IF(E8,90-S18-E9,S18+90+E9)</f>
        <v>390</v>
      </c>
      <c r="U18" s="32">
        <f>IF(E11,ABS(E6)-R18,ABS(E5)+R18)</f>
        <v>0.33493649053890318</v>
      </c>
      <c r="V18" s="32">
        <f t="shared" si="2"/>
        <v>0.29006350946109644</v>
      </c>
      <c r="W18" s="33">
        <f t="shared" si="3"/>
        <v>0.16746824526945159</v>
      </c>
    </row>
    <row r="19" spans="1:23" x14ac:dyDescent="0.25">
      <c r="A19" s="1">
        <v>340</v>
      </c>
      <c r="B19" s="2">
        <v>-2.4620193825305199</v>
      </c>
      <c r="D19" s="4" t="s">
        <v>21</v>
      </c>
      <c r="E19" s="5">
        <v>-2.5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> </v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-5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320</v>
      </c>
      <c r="R19" s="32">
        <f t="shared" si="1"/>
        <v>-2.3492315519647708</v>
      </c>
      <c r="S19" s="32">
        <f>IF(E10,DEGREES(Q19),Q19)</f>
        <v>320</v>
      </c>
      <c r="T19" s="32">
        <f>IF(E8,90-S19-E9,S19+90+E9)</f>
        <v>410</v>
      </c>
      <c r="U19" s="32">
        <f>IF(E11,ABS(E6)-R19,ABS(E5)+R19)</f>
        <v>0.15076844803522915</v>
      </c>
      <c r="V19" s="32">
        <f t="shared" si="2"/>
        <v>9.6912090328714201E-2</v>
      </c>
      <c r="W19" s="33">
        <f t="shared" si="3"/>
        <v>0.11549533181505965</v>
      </c>
    </row>
    <row r="20" spans="1:23" x14ac:dyDescent="0.25">
      <c r="A20" s="1">
        <v>360</v>
      </c>
      <c r="B20" s="2">
        <v>-2.5</v>
      </c>
      <c r="D20" s="4" t="s">
        <v>22</v>
      </c>
      <c r="E20" s="5">
        <v>2.5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> </v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340</v>
      </c>
      <c r="R20" s="32">
        <f t="shared" si="1"/>
        <v>-2.4620193825305199</v>
      </c>
      <c r="S20" s="32">
        <f>IF(E10,DEGREES(Q20),Q20)</f>
        <v>340</v>
      </c>
      <c r="T20" s="32">
        <f>IF(E8,90-S20-E9,S20+90+E9)</f>
        <v>430</v>
      </c>
      <c r="U20" s="32">
        <f>IF(E11,ABS(E6)-R20,ABS(E5)+R20)</f>
        <v>3.7980617469480116E-2</v>
      </c>
      <c r="V20" s="32">
        <f t="shared" si="2"/>
        <v>1.2990136230508985E-2</v>
      </c>
      <c r="W20" s="33">
        <f t="shared" si="3"/>
        <v>3.5690105968962826E-2</v>
      </c>
    </row>
    <row r="21" spans="1:23" x14ac:dyDescent="0.25">
      <c r="A21" s="1">
        <v>0</v>
      </c>
      <c r="B21" s="2">
        <v>-2.5</v>
      </c>
      <c r="D21" s="4" t="s">
        <v>23</v>
      </c>
      <c r="E21" s="27" t="s">
        <v>26</v>
      </c>
      <c r="F21" s="11">
        <f>IF(E8,(ROW()-ROW(F3))*5,((ROW(F75)-ROW())*5))</f>
        <v>270</v>
      </c>
      <c r="G21" s="12">
        <f>IF(F21-E9&gt;=0,F21-E9,360-E9+F21)</f>
        <v>270</v>
      </c>
      <c r="H21" s="13">
        <f>IF(G21=360,0,IF(MOD(G21,E2)=0,G21,""))</f>
        <v>270</v>
      </c>
      <c r="I21" s="13" t="str">
        <f>IF(E13,H21,CHAR(160))</f>
        <v> </v>
      </c>
      <c r="J21" s="12" t="e">
        <f>NA()</f>
        <v>#N/A</v>
      </c>
      <c r="K21" s="14">
        <v>30</v>
      </c>
      <c r="L21" s="15">
        <f>MATCH(K21,H3:H74,0)</f>
        <v>67</v>
      </c>
      <c r="M21" s="16">
        <f>IF(E8,90-INDEX(F3:F74,L21,1),INDEX(F3:F74,L21,1)+90)</f>
        <v>120</v>
      </c>
      <c r="N21" s="15">
        <f>IF(E12,+(E7),NA())</f>
        <v>5</v>
      </c>
      <c r="O21" s="15">
        <f>COS(RADIANS(M21))*N21</f>
        <v>-2.4999999999999991</v>
      </c>
      <c r="P21" s="17">
        <f>SIN(RADIANS(M21))*N21</f>
        <v>4.3301270189221936</v>
      </c>
      <c r="Q21" s="31">
        <f t="shared" si="0"/>
        <v>360</v>
      </c>
      <c r="R21" s="32">
        <f t="shared" si="1"/>
        <v>-2.5</v>
      </c>
      <c r="S21" s="32">
        <f>IF(E10,DEGREES(Q21),Q21)</f>
        <v>360</v>
      </c>
      <c r="T21" s="32">
        <f>IF(E8,90-S21-E9,S21+90+E9)</f>
        <v>450</v>
      </c>
      <c r="U21" s="32">
        <f>IF(E11,ABS(E6)-R21,ABS(E5)+R21)</f>
        <v>0</v>
      </c>
      <c r="V21" s="32">
        <f t="shared" si="2"/>
        <v>0</v>
      </c>
      <c r="W21" s="33">
        <f t="shared" si="3"/>
        <v>0</v>
      </c>
    </row>
    <row r="22" spans="1:23" x14ac:dyDescent="0.25">
      <c r="A22" s="1">
        <v>20</v>
      </c>
      <c r="B22" s="2">
        <v>-2.4620193825305199</v>
      </c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> </v>
      </c>
      <c r="J22" s="12" t="e">
        <f>NA()</f>
        <v>#N/A</v>
      </c>
      <c r="K22" s="14">
        <v>30</v>
      </c>
      <c r="L22" s="15">
        <f>L21</f>
        <v>67</v>
      </c>
      <c r="M22" s="16">
        <f>IF(E8,90-INDEX(F3:F74,L22,1),INDEX(F3:F74,L22,1)+90)</f>
        <v>120</v>
      </c>
      <c r="N22" s="15">
        <f>IF(E12,-(E7),NA())</f>
        <v>-5</v>
      </c>
      <c r="O22" s="15">
        <f>COS(RADIANS(M22))*N22</f>
        <v>2.4999999999999991</v>
      </c>
      <c r="P22" s="17">
        <f>SIN(RADIANS(M22))*N22</f>
        <v>-4.3301270189221936</v>
      </c>
      <c r="Q22" s="31">
        <f t="shared" si="0"/>
        <v>0</v>
      </c>
      <c r="R22" s="32">
        <f t="shared" si="1"/>
        <v>-2.5</v>
      </c>
      <c r="S22" s="32">
        <f>IF(E10,DEGREES(Q22),Q22)</f>
        <v>0</v>
      </c>
      <c r="T22" s="32">
        <f>IF(E8,90-S22-E9,S22+90+E9)</f>
        <v>90</v>
      </c>
      <c r="U22" s="32">
        <f>IF(E11,ABS(E6)-R22,ABS(E5)+R22)</f>
        <v>0</v>
      </c>
      <c r="V22" s="32">
        <f t="shared" si="2"/>
        <v>0</v>
      </c>
      <c r="W22" s="33">
        <f t="shared" si="3"/>
        <v>0</v>
      </c>
    </row>
    <row r="23" spans="1:23" x14ac:dyDescent="0.25">
      <c r="A23" s="1">
        <v>40</v>
      </c>
      <c r="B23" s="2">
        <v>-2.3492315519647713</v>
      </c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> </v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-2.4620193825305199</v>
      </c>
      <c r="S23" s="32">
        <f>IF(E10,DEGREES(Q23),Q23)</f>
        <v>20</v>
      </c>
      <c r="T23" s="32">
        <f>IF(E8,90-S23-E9,S23+90+E9)</f>
        <v>110</v>
      </c>
      <c r="U23" s="32">
        <f>IF(E11,ABS(E6)-R23,ABS(E5)+R23)</f>
        <v>3.7980617469480116E-2</v>
      </c>
      <c r="V23" s="32">
        <f t="shared" si="2"/>
        <v>-1.2990136230508986E-2</v>
      </c>
      <c r="W23" s="33">
        <f t="shared" si="3"/>
        <v>3.5690105968962826E-2</v>
      </c>
    </row>
    <row r="24" spans="1:23" x14ac:dyDescent="0.25">
      <c r="A24" s="1">
        <v>60</v>
      </c>
      <c r="B24" s="2">
        <v>-2.1650635094610964</v>
      </c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> </v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5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40</v>
      </c>
      <c r="R24" s="32">
        <f t="shared" si="1"/>
        <v>-2.3492315519647713</v>
      </c>
      <c r="S24" s="32">
        <f>IF(E10,DEGREES(Q24),Q24)</f>
        <v>40</v>
      </c>
      <c r="T24" s="32">
        <f>IF(E8,90-S24-E9,S24+90+E9)</f>
        <v>130</v>
      </c>
      <c r="U24" s="32">
        <f>IF(E11,ABS(E6)-R24,ABS(E5)+R24)</f>
        <v>0.15076844803522871</v>
      </c>
      <c r="V24" s="32">
        <f t="shared" si="2"/>
        <v>-9.6912090328713882E-2</v>
      </c>
      <c r="W24" s="33">
        <f t="shared" si="3"/>
        <v>0.11549533181505935</v>
      </c>
    </row>
    <row r="25" spans="1:23" x14ac:dyDescent="0.25">
      <c r="A25" s="1">
        <v>80</v>
      </c>
      <c r="B25" s="2">
        <v>-1.915111107797445</v>
      </c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> </v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-5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60</v>
      </c>
      <c r="R25" s="32">
        <f t="shared" si="1"/>
        <v>-2.1650635094610964</v>
      </c>
      <c r="S25" s="32">
        <f>IF(E10,DEGREES(Q25),Q25)</f>
        <v>60</v>
      </c>
      <c r="T25" s="32">
        <f>IF(E8,90-S25-E9,S25+90+E9)</f>
        <v>150</v>
      </c>
      <c r="U25" s="32">
        <f>IF(E11,ABS(E6)-R25,ABS(E5)+R25)</f>
        <v>0.33493649053890362</v>
      </c>
      <c r="V25" s="32">
        <f t="shared" si="2"/>
        <v>-0.29006350946109682</v>
      </c>
      <c r="W25" s="33">
        <f t="shared" si="3"/>
        <v>0.16746824526945178</v>
      </c>
    </row>
    <row r="26" spans="1:23" x14ac:dyDescent="0.25">
      <c r="A26" s="1">
        <v>100</v>
      </c>
      <c r="B26" s="2">
        <v>-1.6069690242163488</v>
      </c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> </v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80</v>
      </c>
      <c r="R26" s="32">
        <f t="shared" si="1"/>
        <v>-1.915111107797445</v>
      </c>
      <c r="S26" s="32">
        <f>IF(E10,DEGREES(Q26),Q26)</f>
        <v>80</v>
      </c>
      <c r="T26" s="32">
        <f>IF(E8,90-S26-E9,S26+90+E9)</f>
        <v>170</v>
      </c>
      <c r="U26" s="32">
        <f>IF(E11,ABS(E6)-R26,ABS(E5)+R26)</f>
        <v>0.58488889220255502</v>
      </c>
      <c r="V26" s="32">
        <f t="shared" si="2"/>
        <v>-0.57600311569179774</v>
      </c>
      <c r="W26" s="33">
        <f t="shared" si="3"/>
        <v>0.10156489026860331</v>
      </c>
    </row>
    <row r="27" spans="1:23" x14ac:dyDescent="0.25">
      <c r="A27" s="1">
        <v>120</v>
      </c>
      <c r="B27" s="2">
        <v>-1.25</v>
      </c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 t="str">
        <f>IF(E13,H27,CHAR(160))</f>
        <v> 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5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100</v>
      </c>
      <c r="R27" s="32">
        <f t="shared" si="1"/>
        <v>-1.6069690242163488</v>
      </c>
      <c r="S27" s="32">
        <f>IF(E10,DEGREES(Q27),Q27)</f>
        <v>100</v>
      </c>
      <c r="T27" s="32">
        <f>IF(E8,90-S27-E9,S27+90+E9)</f>
        <v>190</v>
      </c>
      <c r="U27" s="32">
        <f>IF(E11,ABS(E6)-R27,ABS(E5)+R27)</f>
        <v>0.8930309757836512</v>
      </c>
      <c r="V27" s="32">
        <f t="shared" si="2"/>
        <v>-0.87946382863179706</v>
      </c>
      <c r="W27" s="33">
        <f t="shared" si="3"/>
        <v>-0.15507320154495174</v>
      </c>
    </row>
    <row r="28" spans="1:23" x14ac:dyDescent="0.25">
      <c r="A28" s="1">
        <v>140</v>
      </c>
      <c r="B28" s="2">
        <v>-0.85505035831417131</v>
      </c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> </v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-5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120</v>
      </c>
      <c r="R28" s="32">
        <f t="shared" si="1"/>
        <v>-1.25</v>
      </c>
      <c r="S28" s="32">
        <f>IF(E10,DEGREES(Q28),Q28)</f>
        <v>120</v>
      </c>
      <c r="T28" s="32">
        <f>IF(E8,90-S28-E9,S28+90+E9)</f>
        <v>210</v>
      </c>
      <c r="U28" s="32">
        <f>IF(E11,ABS(E6)-R28,ABS(E5)+R28)</f>
        <v>1.25</v>
      </c>
      <c r="V28" s="32">
        <f t="shared" si="2"/>
        <v>-1.0825317547305482</v>
      </c>
      <c r="W28" s="33">
        <f t="shared" si="3"/>
        <v>-0.62500000000000011</v>
      </c>
    </row>
    <row r="29" spans="1:23" x14ac:dyDescent="0.25">
      <c r="A29" s="1">
        <v>160</v>
      </c>
      <c r="B29" s="2">
        <v>-0.43412044416732581</v>
      </c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> </v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140</v>
      </c>
      <c r="R29" s="32">
        <f t="shared" si="1"/>
        <v>-0.85505035831417131</v>
      </c>
      <c r="S29" s="32">
        <f>IF(E10,DEGREES(Q29),Q29)</f>
        <v>140</v>
      </c>
      <c r="T29" s="32">
        <f>IF(E8,90-S29-E9,S29+90+E9)</f>
        <v>230</v>
      </c>
      <c r="U29" s="32">
        <f>IF(E11,ABS(E6)-R29,ABS(E5)+R29)</f>
        <v>1.6449496416858287</v>
      </c>
      <c r="V29" s="32">
        <f t="shared" si="2"/>
        <v>-1.0573532482339634</v>
      </c>
      <c r="W29" s="33">
        <f t="shared" si="3"/>
        <v>-1.2601045322239828</v>
      </c>
    </row>
    <row r="30" spans="1:23" x14ac:dyDescent="0.25">
      <c r="A30" s="1">
        <v>180</v>
      </c>
      <c r="B30" s="2">
        <v>-4.594306705907325E-16</v>
      </c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> </v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5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160</v>
      </c>
      <c r="R30" s="32">
        <f t="shared" si="1"/>
        <v>-0.43412044416732581</v>
      </c>
      <c r="S30" s="32">
        <f>IF(E10,DEGREES(Q30),Q30)</f>
        <v>160</v>
      </c>
      <c r="T30" s="32">
        <f>IF(E8,90-S30-E9,S30+90+E9)</f>
        <v>250</v>
      </c>
      <c r="U30" s="32">
        <f>IF(E11,ABS(E6)-R30,ABS(E5)+R30)</f>
        <v>2.0658795558326744</v>
      </c>
      <c r="V30" s="32">
        <f t="shared" si="2"/>
        <v>-0.70657242177945978</v>
      </c>
      <c r="W30" s="33">
        <f t="shared" si="3"/>
        <v>-1.9412917740484341</v>
      </c>
    </row>
    <row r="31" spans="1:23" x14ac:dyDescent="0.25">
      <c r="A31" s="1">
        <v>200</v>
      </c>
      <c r="B31" s="2">
        <v>0.43412044416732493</v>
      </c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> </v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-5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180</v>
      </c>
      <c r="R31" s="32">
        <f t="shared" si="1"/>
        <v>-4.594306705907325E-16</v>
      </c>
      <c r="S31" s="32">
        <f>IF(E10,DEGREES(Q31),Q31)</f>
        <v>180</v>
      </c>
      <c r="T31" s="32">
        <f>IF(E8,90-S31-E9,S31+90+E9)</f>
        <v>270</v>
      </c>
      <c r="U31" s="32">
        <f>IF(E11,ABS(E6)-R31,ABS(E5)+R31)</f>
        <v>2.4999999999999996</v>
      </c>
      <c r="V31" s="32">
        <f t="shared" si="2"/>
        <v>-4.5943067059073241E-16</v>
      </c>
      <c r="W31" s="33">
        <f t="shared" si="3"/>
        <v>-2.4999999999999996</v>
      </c>
    </row>
    <row r="32" spans="1:23" x14ac:dyDescent="0.25">
      <c r="A32" s="1">
        <v>220</v>
      </c>
      <c r="B32" s="2">
        <v>0.85505035831417242</v>
      </c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> </v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200</v>
      </c>
      <c r="R32" s="32">
        <f t="shared" si="1"/>
        <v>0.43412044416732493</v>
      </c>
      <c r="S32" s="32">
        <f>IF(E10,DEGREES(Q32),Q32)</f>
        <v>200</v>
      </c>
      <c r="T32" s="32">
        <f>IF(E8,90-S32-E9,S32+90+E9)</f>
        <v>290</v>
      </c>
      <c r="U32" s="32">
        <f>IF(E11,ABS(E6)-R32,ABS(E5)+R32)</f>
        <v>2.9341204441673248</v>
      </c>
      <c r="V32" s="32">
        <f t="shared" si="2"/>
        <v>1.003528294848884</v>
      </c>
      <c r="W32" s="33">
        <f t="shared" si="3"/>
        <v>-2.7571713298811069</v>
      </c>
    </row>
    <row r="33" spans="1:23" x14ac:dyDescent="0.25">
      <c r="A33" s="1">
        <v>240</v>
      </c>
      <c r="B33" s="2">
        <v>1.25</v>
      </c>
      <c r="F33" s="11">
        <f>IF(E8,(ROW()-ROW(F3))*5,((ROW(F75)-ROW())*5))</f>
        <v>210</v>
      </c>
      <c r="G33" s="12">
        <f>IF(F33-E9&gt;=0,F33-E9,360-E9+F33)</f>
        <v>210</v>
      </c>
      <c r="H33" s="13">
        <f>IF(G33=360,0,IF(MOD(G33,E2)=0,G33,""))</f>
        <v>210</v>
      </c>
      <c r="I33" s="13" t="str">
        <f>IF(E13,H33,CHAR(160))</f>
        <v> 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5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220</v>
      </c>
      <c r="R33" s="32">
        <f t="shared" si="1"/>
        <v>0.85505035831417242</v>
      </c>
      <c r="S33" s="32">
        <f>IF(E10,DEGREES(Q33),Q33)</f>
        <v>220</v>
      </c>
      <c r="T33" s="32">
        <f>IF(E8,90-S33-E9,S33+90+E9)</f>
        <v>310</v>
      </c>
      <c r="U33" s="32">
        <f>IF(E11,ABS(E6)-R33,ABS(E5)+R33)</f>
        <v>3.3550503583141724</v>
      </c>
      <c r="V33" s="32">
        <f t="shared" si="2"/>
        <v>2.156584800198734</v>
      </c>
      <c r="W33" s="33">
        <f t="shared" si="3"/>
        <v>-2.5701176833709081</v>
      </c>
    </row>
    <row r="34" spans="1:23" x14ac:dyDescent="0.25">
      <c r="A34" s="1">
        <v>260</v>
      </c>
      <c r="B34" s="2">
        <v>1.6069690242163481</v>
      </c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> </v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-5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240</v>
      </c>
      <c r="R34" s="32">
        <f t="shared" si="1"/>
        <v>1.25</v>
      </c>
      <c r="S34" s="32">
        <f>IF(E10,DEGREES(Q34),Q34)</f>
        <v>240</v>
      </c>
      <c r="T34" s="32">
        <f>IF(E8,90-S34-E9,S34+90+E9)</f>
        <v>330</v>
      </c>
      <c r="U34" s="32">
        <f>IF(E11,ABS(E6)-R34,ABS(E5)+R34)</f>
        <v>3.75</v>
      </c>
      <c r="V34" s="32">
        <f t="shared" si="2"/>
        <v>3.2475952641916441</v>
      </c>
      <c r="W34" s="33">
        <f t="shared" si="3"/>
        <v>-1.8750000000000018</v>
      </c>
    </row>
    <row r="35" spans="1:23" x14ac:dyDescent="0.25">
      <c r="A35" s="1">
        <v>280</v>
      </c>
      <c r="B35" s="2">
        <v>1.9151111077974445</v>
      </c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> </v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260</v>
      </c>
      <c r="R35" s="32">
        <f t="shared" si="1"/>
        <v>1.6069690242163481</v>
      </c>
      <c r="S35" s="32">
        <f>IF(E10,DEGREES(Q35),Q35)</f>
        <v>260</v>
      </c>
      <c r="T35" s="32">
        <f>IF(E8,90-S35-E9,S35+90+E9)</f>
        <v>350</v>
      </c>
      <c r="U35" s="32">
        <f>IF(E11,ABS(E6)-R35,ABS(E5)+R35)</f>
        <v>4.1069690242163484</v>
      </c>
      <c r="V35" s="32">
        <f t="shared" si="2"/>
        <v>4.0445749364292425</v>
      </c>
      <c r="W35" s="33">
        <f t="shared" si="3"/>
        <v>-0.71316768678970022</v>
      </c>
    </row>
    <row r="36" spans="1:23" x14ac:dyDescent="0.25">
      <c r="A36" s="1">
        <v>300</v>
      </c>
      <c r="B36" s="2">
        <v>2.1650635094610959</v>
      </c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> </v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5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280</v>
      </c>
      <c r="R36" s="32">
        <f t="shared" si="1"/>
        <v>1.9151111077974445</v>
      </c>
      <c r="S36" s="32">
        <f>IF(E10,DEGREES(Q36),Q36)</f>
        <v>280</v>
      </c>
      <c r="T36" s="32">
        <f>IF(E8,90-S36-E9,S36+90+E9)</f>
        <v>370</v>
      </c>
      <c r="U36" s="32">
        <f>IF(E11,ABS(E6)-R36,ABS(E5)+R36)</f>
        <v>4.4151111077974443</v>
      </c>
      <c r="V36" s="32">
        <f t="shared" si="2"/>
        <v>4.3480356493692423</v>
      </c>
      <c r="W36" s="33">
        <f t="shared" si="3"/>
        <v>0.76667599806604636</v>
      </c>
    </row>
    <row r="37" spans="1:23" x14ac:dyDescent="0.25">
      <c r="A37" s="1">
        <v>320</v>
      </c>
      <c r="B37" s="2">
        <v>2.3492315519647713</v>
      </c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> </v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-5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300</v>
      </c>
      <c r="R37" s="32">
        <f t="shared" si="1"/>
        <v>2.1650635094610959</v>
      </c>
      <c r="S37" s="32">
        <f>IF(E10,DEGREES(Q37),Q37)</f>
        <v>300</v>
      </c>
      <c r="T37" s="32">
        <f>IF(E8,90-S37-E9,S37+90+E9)</f>
        <v>390</v>
      </c>
      <c r="U37" s="32">
        <f>IF(E11,ABS(E6)-R37,ABS(E5)+R37)</f>
        <v>4.6650635094610955</v>
      </c>
      <c r="V37" s="32">
        <f t="shared" si="2"/>
        <v>4.0400635094610955</v>
      </c>
      <c r="W37" s="33">
        <f t="shared" si="3"/>
        <v>2.3325317547305477</v>
      </c>
    </row>
    <row r="38" spans="1:23" x14ac:dyDescent="0.25">
      <c r="A38" s="1">
        <v>340</v>
      </c>
      <c r="B38" s="2">
        <v>2.4620193825305199</v>
      </c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> </v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320</v>
      </c>
      <c r="R38" s="32">
        <f t="shared" si="1"/>
        <v>2.3492315519647713</v>
      </c>
      <c r="S38" s="32">
        <f>IF(E10,DEGREES(Q38),Q38)</f>
        <v>320</v>
      </c>
      <c r="T38" s="32">
        <f>IF(E8,90-S38-E9,S38+90+E9)</f>
        <v>410</v>
      </c>
      <c r="U38" s="32">
        <f>IF(E11,ABS(E6)-R38,ABS(E5)+R38)</f>
        <v>4.8492315519647713</v>
      </c>
      <c r="V38" s="32">
        <f t="shared" si="2"/>
        <v>3.1170259581039841</v>
      </c>
      <c r="W38" s="33">
        <f t="shared" si="3"/>
        <v>3.7147268837798295</v>
      </c>
    </row>
    <row r="39" spans="1:23" x14ac:dyDescent="0.25">
      <c r="A39" s="1">
        <v>360</v>
      </c>
      <c r="B39" s="2">
        <v>2.5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 t="str">
        <f>IF(E13,H39,CHAR(160))</f>
        <v> 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5</v>
      </c>
      <c r="O39" s="15">
        <f>COS(RADIANS(M39))*N39</f>
        <v>-4.3301270189221936</v>
      </c>
      <c r="P39" s="17">
        <f>SIN(RADIANS(M39))*N39</f>
        <v>2.4999999999999996</v>
      </c>
      <c r="Q39" s="31">
        <f t="shared" si="0"/>
        <v>340</v>
      </c>
      <c r="R39" s="32">
        <f t="shared" si="1"/>
        <v>2.4620193825305199</v>
      </c>
      <c r="S39" s="32">
        <f>IF(E10,DEGREES(Q39),Q39)</f>
        <v>340</v>
      </c>
      <c r="T39" s="32">
        <f>IF(E8,90-S39-E9,S39+90+E9)</f>
        <v>430</v>
      </c>
      <c r="U39" s="32">
        <f>IF(E11,ABS(E6)-R39,ABS(E5)+R39)</f>
        <v>4.9620193825305199</v>
      </c>
      <c r="V39" s="32">
        <f t="shared" si="2"/>
        <v>1.6971105803978344</v>
      </c>
      <c r="W39" s="33">
        <f t="shared" si="3"/>
        <v>4.6627729979605794</v>
      </c>
    </row>
    <row r="40" spans="1:23" x14ac:dyDescent="0.25"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> </v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-5</v>
      </c>
      <c r="O40" s="15">
        <f>COS(RADIANS(M40))*N40</f>
        <v>4.3301270189221936</v>
      </c>
      <c r="P40" s="17">
        <f>SIN(RADIANS(M40))*N40</f>
        <v>-2.4999999999999996</v>
      </c>
      <c r="Q40" s="34">
        <f t="shared" si="0"/>
        <v>360</v>
      </c>
      <c r="R40" s="35">
        <f t="shared" si="1"/>
        <v>2.5</v>
      </c>
      <c r="S40" s="35">
        <f>IF(E10,DEGREES(Q40),Q40)</f>
        <v>360</v>
      </c>
      <c r="T40" s="35">
        <f>IF(E8,90-S40-E9,S40+90+E9)</f>
        <v>450</v>
      </c>
      <c r="U40" s="35">
        <f>IF(E11,ABS(E6)-R40,ABS(E5)+R40)</f>
        <v>5</v>
      </c>
      <c r="V40" s="35">
        <f t="shared" si="2"/>
        <v>1.531435568635775E-15</v>
      </c>
      <c r="W40" s="36">
        <f t="shared" si="3"/>
        <v>5</v>
      </c>
    </row>
    <row r="41" spans="1:23" x14ac:dyDescent="0.25"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> </v>
      </c>
      <c r="J41" s="12" t="e">
        <f>NA()</f>
        <v>#N/A</v>
      </c>
      <c r="K41" s="14"/>
      <c r="L41" s="15"/>
      <c r="M41" s="16"/>
      <c r="N41" s="15"/>
      <c r="O41" s="15"/>
      <c r="P41" s="17"/>
    </row>
    <row r="42" spans="1:23" x14ac:dyDescent="0.25"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> </v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5</v>
      </c>
      <c r="O42" s="15" t="e">
        <f>COS(RADIANS(M42))*N42</f>
        <v>#N/A</v>
      </c>
      <c r="P42" s="17" t="e">
        <f>SIN(RADIANS(M42))*N42</f>
        <v>#N/A</v>
      </c>
    </row>
    <row r="43" spans="1:23" x14ac:dyDescent="0.25"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> </v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-5</v>
      </c>
      <c r="O43" s="15" t="e">
        <f>COS(RADIANS(M43))*N43</f>
        <v>#N/A</v>
      </c>
      <c r="P43" s="17" t="e">
        <f>SIN(RADIANS(M43))*N43</f>
        <v>#N/A</v>
      </c>
    </row>
    <row r="44" spans="1:23" x14ac:dyDescent="0.25"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> </v>
      </c>
      <c r="J44" s="12" t="e">
        <f>NA()</f>
        <v>#N/A</v>
      </c>
      <c r="K44" s="14"/>
      <c r="L44" s="15"/>
      <c r="M44" s="16"/>
      <c r="N44" s="15"/>
      <c r="O44" s="15"/>
      <c r="P44" s="17"/>
    </row>
    <row r="45" spans="1:23" x14ac:dyDescent="0.25">
      <c r="F45" s="11">
        <f>IF(E8,(ROW()-ROW(F3))*5,((ROW(F75)-ROW())*5))</f>
        <v>150</v>
      </c>
      <c r="G45" s="12">
        <f>IF(F45-E9&gt;=0,F45-E9,360-E9+F45)</f>
        <v>150</v>
      </c>
      <c r="H45" s="13">
        <f>IF(G45=360,0,IF(MOD(G45,E2)=0,G45,""))</f>
        <v>150</v>
      </c>
      <c r="I45" s="13" t="str">
        <f>IF(E13,H45,CHAR(160))</f>
        <v> 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5</v>
      </c>
      <c r="O45" s="15" t="e">
        <f>COS(RADIANS(M45))*N45</f>
        <v>#N/A</v>
      </c>
      <c r="P45" s="17" t="e">
        <f>SIN(RADIANS(M45))*N45</f>
        <v>#N/A</v>
      </c>
    </row>
    <row r="46" spans="1:23" x14ac:dyDescent="0.25"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> </v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-5</v>
      </c>
      <c r="O46" s="15" t="e">
        <f>COS(RADIANS(M46))*N46</f>
        <v>#N/A</v>
      </c>
      <c r="P46" s="17" t="e">
        <f>SIN(RADIANS(M46))*N46</f>
        <v>#N/A</v>
      </c>
    </row>
    <row r="47" spans="1:23" x14ac:dyDescent="0.25"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> </v>
      </c>
      <c r="J47" s="12" t="e">
        <f>NA()</f>
        <v>#N/A</v>
      </c>
      <c r="K47" s="14"/>
      <c r="L47" s="15"/>
      <c r="M47" s="16"/>
      <c r="N47" s="15"/>
      <c r="O47" s="15"/>
      <c r="P47" s="17"/>
    </row>
    <row r="48" spans="1:23" x14ac:dyDescent="0.25"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> </v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5</v>
      </c>
      <c r="O48" s="15" t="e">
        <f>COS(RADIANS(M48))*N48</f>
        <v>#N/A</v>
      </c>
      <c r="P48" s="17" t="e">
        <f>SIN(RADIANS(M48))*N48</f>
        <v>#N/A</v>
      </c>
    </row>
    <row r="49" spans="6:16" x14ac:dyDescent="0.25"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> </v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-5</v>
      </c>
      <c r="O49" s="15" t="e">
        <f>COS(RADIANS(M49))*N49</f>
        <v>#N/A</v>
      </c>
      <c r="P49" s="17" t="e">
        <f>SIN(RADIANS(M49))*N49</f>
        <v>#N/A</v>
      </c>
    </row>
    <row r="50" spans="6:16" x14ac:dyDescent="0.25"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> </v>
      </c>
      <c r="J50" s="12" t="e">
        <f>NA()</f>
        <v>#N/A</v>
      </c>
      <c r="K50" s="14"/>
      <c r="L50" s="15"/>
      <c r="M50" s="16"/>
      <c r="N50" s="15"/>
      <c r="O50" s="15"/>
      <c r="P50" s="17"/>
    </row>
    <row r="51" spans="6:16" x14ac:dyDescent="0.25"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 t="str">
        <f>IF(E13,H51,CHAR(160))</f>
        <v> 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5</v>
      </c>
      <c r="O51" s="15" t="e">
        <f>COS(RADIANS(M51))*N51</f>
        <v>#N/A</v>
      </c>
      <c r="P51" s="17" t="e">
        <f>SIN(RADIANS(M51))*N51</f>
        <v>#N/A</v>
      </c>
    </row>
    <row r="52" spans="6:16" x14ac:dyDescent="0.25"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> </v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-5</v>
      </c>
      <c r="O52" s="15" t="e">
        <f>COS(RADIANS(M52))*N52</f>
        <v>#N/A</v>
      </c>
      <c r="P52" s="17" t="e">
        <f>SIN(RADIANS(M52))*N52</f>
        <v>#N/A</v>
      </c>
    </row>
    <row r="53" spans="6:16" x14ac:dyDescent="0.25"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> </v>
      </c>
      <c r="J53" s="12" t="e">
        <f>NA()</f>
        <v>#N/A</v>
      </c>
      <c r="K53" s="14"/>
      <c r="L53" s="15"/>
      <c r="M53" s="16"/>
      <c r="N53" s="15"/>
      <c r="O53" s="15"/>
      <c r="P53" s="17"/>
    </row>
    <row r="54" spans="6:16" x14ac:dyDescent="0.25"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> </v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5</v>
      </c>
      <c r="O54" s="15" t="e">
        <f>COS(RADIANS(M54))*N54</f>
        <v>#N/A</v>
      </c>
      <c r="P54" s="17" t="e">
        <f>SIN(RADIANS(M54))*N54</f>
        <v>#N/A</v>
      </c>
    </row>
    <row r="55" spans="6:16" x14ac:dyDescent="0.25"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> </v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-5</v>
      </c>
      <c r="O55" s="15" t="e">
        <f>COS(RADIANS(M55))*N55</f>
        <v>#N/A</v>
      </c>
      <c r="P55" s="17" t="e">
        <f>SIN(RADIANS(M55))*N55</f>
        <v>#N/A</v>
      </c>
    </row>
    <row r="56" spans="6:16" x14ac:dyDescent="0.25"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> </v>
      </c>
      <c r="J56" s="12" t="e">
        <f>NA()</f>
        <v>#N/A</v>
      </c>
      <c r="K56" s="14"/>
      <c r="L56" s="15"/>
      <c r="M56" s="15"/>
      <c r="N56" s="15"/>
      <c r="O56" s="15"/>
      <c r="P56" s="17"/>
    </row>
    <row r="57" spans="6:16" x14ac:dyDescent="0.25">
      <c r="F57" s="11">
        <f>IF(E8,(ROW()-ROW(F3))*5,((ROW(F75)-ROW())*5))</f>
        <v>90</v>
      </c>
      <c r="G57" s="12">
        <f>IF(F57-E9&gt;=0,F57-E9,360-E9+F57)</f>
        <v>90</v>
      </c>
      <c r="H57" s="13">
        <f>IF(G57=360,0,IF(MOD(G57,E2)=0,G57,""))</f>
        <v>90</v>
      </c>
      <c r="I57" s="13" t="str">
        <f>IF(E13,H57,CHAR(160))</f>
        <v> </v>
      </c>
      <c r="J57" s="12" t="e">
        <f>NA()</f>
        <v>#N/A</v>
      </c>
      <c r="K57" s="14">
        <v>90</v>
      </c>
      <c r="L57" s="15">
        <f>MATCH(K57,H3:H74,0)</f>
        <v>55</v>
      </c>
      <c r="M57" s="16">
        <f>IF(E8,90-INDEX(F3:F74,L57,1),INDEX(F3:F74,L57,1)+90)</f>
        <v>180</v>
      </c>
      <c r="N57" s="15">
        <f>IF(E12,+(E7),NA())</f>
        <v>5</v>
      </c>
      <c r="O57" s="15">
        <f>COS(RADIANS(M57))*N57</f>
        <v>-5</v>
      </c>
      <c r="P57" s="17">
        <f>SIN(RADIANS(M57))*N57</f>
        <v>6.1257422745431001E-16</v>
      </c>
    </row>
    <row r="58" spans="6:16" x14ac:dyDescent="0.25"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> </v>
      </c>
      <c r="J58" s="12" t="e">
        <f>NA()</f>
        <v>#N/A</v>
      </c>
      <c r="K58" s="14">
        <v>90</v>
      </c>
      <c r="L58" s="15">
        <f>L57</f>
        <v>55</v>
      </c>
      <c r="M58" s="16">
        <f>IF(E8,90-INDEX(F3:F74,L58,1),INDEX(F3:F74,L58,1)+90)</f>
        <v>180</v>
      </c>
      <c r="N58" s="15">
        <f>IF(E12,-(E7),NA())</f>
        <v>-5</v>
      </c>
      <c r="O58" s="15">
        <f>COS(RADIANS(M58))*N58</f>
        <v>5</v>
      </c>
      <c r="P58" s="17">
        <f>SIN(RADIANS(M58))*N58</f>
        <v>-6.1257422745431001E-16</v>
      </c>
    </row>
    <row r="59" spans="6:16" x14ac:dyDescent="0.25"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> </v>
      </c>
      <c r="J59" s="12" t="e">
        <f>NA()</f>
        <v>#N/A</v>
      </c>
      <c r="K59" s="14"/>
      <c r="L59" s="15"/>
      <c r="M59" s="16"/>
      <c r="N59" s="15"/>
      <c r="O59" s="15"/>
      <c r="P59" s="17"/>
    </row>
    <row r="60" spans="6:16" x14ac:dyDescent="0.25"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> </v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5</v>
      </c>
      <c r="O60" s="15" t="e">
        <f>COS(RADIANS(M60))*N60</f>
        <v>#N/A</v>
      </c>
      <c r="P60" s="17" t="e">
        <f>SIN(RADIANS(M60))*N60</f>
        <v>#N/A</v>
      </c>
    </row>
    <row r="61" spans="6:16" x14ac:dyDescent="0.25"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> </v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-5</v>
      </c>
      <c r="O61" s="15" t="e">
        <f>COS(RADIANS(M61))*N61</f>
        <v>#N/A</v>
      </c>
      <c r="P61" s="17" t="e">
        <f>SIN(RADIANS(M61))*N61</f>
        <v>#N/A</v>
      </c>
    </row>
    <row r="62" spans="6:16" x14ac:dyDescent="0.25"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> </v>
      </c>
      <c r="J62" s="12" t="e">
        <f>NA()</f>
        <v>#N/A</v>
      </c>
      <c r="K62" s="14"/>
      <c r="L62" s="15"/>
      <c r="M62" s="16"/>
      <c r="N62" s="15"/>
      <c r="O62" s="15"/>
      <c r="P62" s="17"/>
    </row>
    <row r="63" spans="6:16" x14ac:dyDescent="0.25"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 t="str">
        <f>IF(E13,H63,CHAR(160))</f>
        <v> 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5</v>
      </c>
      <c r="O63" s="15" t="e">
        <f>COS(RADIANS(M63))*N63</f>
        <v>#N/A</v>
      </c>
      <c r="P63" s="17" t="e">
        <f>SIN(RADIANS(M63))*N63</f>
        <v>#N/A</v>
      </c>
    </row>
    <row r="64" spans="6:16" x14ac:dyDescent="0.25"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> </v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-5</v>
      </c>
      <c r="O64" s="15" t="e">
        <f>COS(RADIANS(M64))*N64</f>
        <v>#N/A</v>
      </c>
      <c r="P64" s="17" t="e">
        <f>SIN(RADIANS(M64))*N64</f>
        <v>#N/A</v>
      </c>
    </row>
    <row r="65" spans="6:16" x14ac:dyDescent="0.25"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> </v>
      </c>
      <c r="J65" s="12" t="e">
        <f>NA()</f>
        <v>#N/A</v>
      </c>
      <c r="K65" s="14"/>
      <c r="L65" s="15"/>
      <c r="M65" s="16"/>
      <c r="N65" s="15"/>
      <c r="O65" s="15"/>
      <c r="P65" s="17"/>
    </row>
    <row r="66" spans="6:16" x14ac:dyDescent="0.25"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> </v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5</v>
      </c>
      <c r="O66" s="15" t="e">
        <f>COS(RADIANS(M66))*N66</f>
        <v>#N/A</v>
      </c>
      <c r="P66" s="17" t="e">
        <f>SIN(RADIANS(M66))*N66</f>
        <v>#N/A</v>
      </c>
    </row>
    <row r="67" spans="6:16" x14ac:dyDescent="0.25"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> </v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-5</v>
      </c>
      <c r="O67" s="15" t="e">
        <f>COS(RADIANS(M67))*N67</f>
        <v>#N/A</v>
      </c>
      <c r="P67" s="17" t="e">
        <f>SIN(RADIANS(M67))*N67</f>
        <v>#N/A</v>
      </c>
    </row>
    <row r="68" spans="6:16" x14ac:dyDescent="0.25"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> </v>
      </c>
      <c r="J68" s="12" t="e">
        <f>NA()</f>
        <v>#N/A</v>
      </c>
      <c r="K68" s="14"/>
      <c r="L68" s="15"/>
      <c r="M68" s="16"/>
      <c r="N68" s="15"/>
      <c r="O68" s="15"/>
      <c r="P68" s="17"/>
    </row>
    <row r="69" spans="6:16" x14ac:dyDescent="0.25">
      <c r="F69" s="11">
        <f>IF(E8,(ROW()-ROW(F3))*5,((ROW(F75)-ROW())*5))</f>
        <v>30</v>
      </c>
      <c r="G69" s="12">
        <f>IF(F69-E9&gt;=0,F69-E9,360-E9+F69)</f>
        <v>30</v>
      </c>
      <c r="H69" s="13">
        <f>IF(G69=360,0,IF(MOD(G69,E2)=0,G69,""))</f>
        <v>30</v>
      </c>
      <c r="I69" s="13" t="str">
        <f>IF(E13,H69,CHAR(160))</f>
        <v> 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5</v>
      </c>
      <c r="O69" s="15" t="e">
        <f>COS(RADIANS(M69))*N69</f>
        <v>#N/A</v>
      </c>
      <c r="P69" s="17" t="e">
        <f>SIN(RADIANS(M69))*N69</f>
        <v>#N/A</v>
      </c>
    </row>
    <row r="70" spans="6:16" x14ac:dyDescent="0.25"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> </v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-5</v>
      </c>
      <c r="O70" s="15" t="e">
        <f>COS(RADIANS(M70))*N70</f>
        <v>#N/A</v>
      </c>
      <c r="P70" s="17" t="e">
        <f>SIN(RADIANS(M70))*N70</f>
        <v>#N/A</v>
      </c>
    </row>
    <row r="71" spans="6:16" x14ac:dyDescent="0.25"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> </v>
      </c>
      <c r="J71" s="12" t="e">
        <f>NA()</f>
        <v>#N/A</v>
      </c>
      <c r="K71" s="14"/>
      <c r="L71" s="15"/>
      <c r="M71" s="16"/>
      <c r="N71" s="15"/>
      <c r="O71" s="15"/>
      <c r="P71" s="17"/>
    </row>
    <row r="72" spans="6:16" x14ac:dyDescent="0.25"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> </v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5</v>
      </c>
      <c r="O72" s="15" t="e">
        <f>COS(RADIANS(M72))*N72</f>
        <v>#N/A</v>
      </c>
      <c r="P72" s="17" t="e">
        <f>SIN(RADIANS(M72))*N72</f>
        <v>#N/A</v>
      </c>
    </row>
    <row r="73" spans="6:16" x14ac:dyDescent="0.25"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> </v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-5</v>
      </c>
      <c r="O73" s="15" t="e">
        <f>COS(RADIANS(M73))*N73</f>
        <v>#N/A</v>
      </c>
      <c r="P73" s="17" t="e">
        <f>SIN(RADIANS(M73))*N73</f>
        <v>#N/A</v>
      </c>
    </row>
    <row r="74" spans="6:16" x14ac:dyDescent="0.25"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> </v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6:16" x14ac:dyDescent="0.25"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5</v>
      </c>
      <c r="O75" s="15">
        <f>COS(RADIANS(M75))*N75</f>
        <v>-4.3301270189221928</v>
      </c>
      <c r="P75" s="17">
        <f>SIN(RADIANS(M75))*N75</f>
        <v>-2.5000000000000004</v>
      </c>
    </row>
    <row r="76" spans="6:16" x14ac:dyDescent="0.25"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-5</v>
      </c>
      <c r="O76" s="15">
        <f>COS(RADIANS(M76))*N76</f>
        <v>4.3301270189221928</v>
      </c>
      <c r="P76" s="17">
        <f>SIN(RADIANS(M76))*N76</f>
        <v>2.5000000000000004</v>
      </c>
    </row>
    <row r="77" spans="6:16" x14ac:dyDescent="0.25">
      <c r="K77" s="14"/>
      <c r="L77" s="15"/>
      <c r="M77" s="16"/>
      <c r="N77" s="15"/>
      <c r="O77" s="15"/>
      <c r="P77" s="17"/>
    </row>
    <row r="78" spans="6:16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5</v>
      </c>
      <c r="O78" s="15" t="e">
        <f>COS(RADIANS(M78))*N78</f>
        <v>#N/A</v>
      </c>
      <c r="P78" s="17" t="e">
        <f>SIN(RADIANS(M78))*N78</f>
        <v>#N/A</v>
      </c>
    </row>
    <row r="79" spans="6:16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-5</v>
      </c>
      <c r="O79" s="15" t="e">
        <f>COS(RADIANS(M79))*N79</f>
        <v>#N/A</v>
      </c>
      <c r="P79" s="17" t="e">
        <f>SIN(RADIANS(M79))*N79</f>
        <v>#N/A</v>
      </c>
    </row>
    <row r="80" spans="6:16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5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-5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5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-5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5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-5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5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-5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43</v>
      </c>
      <c r="M93" s="16">
        <f>IF(E8,90-INDEX(F3:F74,L93,1),INDEX(F3:F74,L93,1)+90)</f>
        <v>240</v>
      </c>
      <c r="N93" s="15">
        <f>IF(E12,+(E7),NA())</f>
        <v>5</v>
      </c>
      <c r="O93" s="15">
        <f>COS(RADIANS(M93))*N93</f>
        <v>-2.5000000000000022</v>
      </c>
      <c r="P93" s="17">
        <f>SIN(RADIANS(M93))*N93</f>
        <v>-4.3301270189221919</v>
      </c>
    </row>
    <row r="94" spans="11:16" x14ac:dyDescent="0.25">
      <c r="K94" s="14">
        <v>150</v>
      </c>
      <c r="L94" s="15">
        <f>L93</f>
        <v>43</v>
      </c>
      <c r="M94" s="16">
        <f>IF(E8,90-INDEX(F3:F74,L94,1),INDEX(F3:F74,L94,1)+90)</f>
        <v>240</v>
      </c>
      <c r="N94" s="15">
        <f>IF(E12,-(E7),NA())</f>
        <v>-5</v>
      </c>
      <c r="O94" s="15">
        <f>COS(RADIANS(M94))*N94</f>
        <v>2.5000000000000022</v>
      </c>
      <c r="P94" s="17">
        <f>SIN(RADIANS(M94))*N94</f>
        <v>4.3301270189221919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5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-5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5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-5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5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-5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5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-5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5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-5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363"/>
  <sheetViews>
    <sheetView workbookViewId="0"/>
  </sheetViews>
  <sheetFormatPr defaultRowHeight="15" x14ac:dyDescent="0.25"/>
  <sheetData>
    <row r="1" spans="1:23" x14ac:dyDescent="0.25">
      <c r="B1" t="s">
        <v>38</v>
      </c>
    </row>
    <row r="2" spans="1:23" x14ac:dyDescent="0.25">
      <c r="A2" s="1">
        <v>0</v>
      </c>
      <c r="B2" s="2">
        <v>0</v>
      </c>
      <c r="D2" s="4" t="s">
        <v>3</v>
      </c>
      <c r="E2" s="5">
        <v>60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Example3!$B$1</f>
        <v>Alternative Spoke Angles</v>
      </c>
    </row>
    <row r="3" spans="1:23" x14ac:dyDescent="0.25">
      <c r="A3" s="1">
        <v>1</v>
      </c>
      <c r="B3" s="2">
        <v>7.85E-2</v>
      </c>
      <c r="D3" s="4" t="s">
        <v>6</v>
      </c>
      <c r="E3" s="5">
        <f>360/E2</f>
        <v>6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1.6</v>
      </c>
      <c r="O3" s="15">
        <f>COS(RADIANS(M3))*N3</f>
        <v>4.90059381963448E-16</v>
      </c>
      <c r="P3" s="17">
        <f>SIN(RADIANS(M3))*N3</f>
        <v>1.6</v>
      </c>
      <c r="Q3" s="31">
        <f t="shared" ref="Q3:Q66" si="0">A2</f>
        <v>0</v>
      </c>
      <c r="R3" s="32">
        <f t="shared" ref="R3:R66" si="1">B2</f>
        <v>0</v>
      </c>
      <c r="S3" s="32">
        <f>IF(E10,DEGREES(Q3),Q3)</f>
        <v>0</v>
      </c>
      <c r="T3" s="32">
        <f>IF(E8,90-S3-E9,S3+90+E9)</f>
        <v>90</v>
      </c>
      <c r="U3" s="32">
        <f>IF(E11,ABS(E6)-R3,ABS(E5)+R3)</f>
        <v>0</v>
      </c>
      <c r="V3" s="32">
        <f t="shared" ref="V3:V66" si="2">COS(RADIANS(T3))*U3</f>
        <v>0</v>
      </c>
      <c r="W3" s="33">
        <f t="shared" ref="W3:W66" si="3">SIN(RADIANS(T3))*U3</f>
        <v>0</v>
      </c>
    </row>
    <row r="4" spans="1:23" x14ac:dyDescent="0.25">
      <c r="A4" s="1">
        <v>2</v>
      </c>
      <c r="B4" s="2">
        <v>0.15679999999999999</v>
      </c>
      <c r="D4" s="4" t="s">
        <v>7</v>
      </c>
      <c r="E4" s="5">
        <f>10/E3</f>
        <v>1.6666666666666667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/>
      </c>
      <c r="J4" s="12">
        <f>E20</f>
        <v>1.5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-1.6</v>
      </c>
      <c r="O4" s="15">
        <f>COS(RADIANS(M4))*N4</f>
        <v>-4.90059381963448E-16</v>
      </c>
      <c r="P4" s="17">
        <f>SIN(RADIANS(M4))*N4</f>
        <v>-1.6</v>
      </c>
      <c r="Q4" s="31">
        <f t="shared" si="0"/>
        <v>1</v>
      </c>
      <c r="R4" s="32">
        <f t="shared" si="1"/>
        <v>7.85E-2</v>
      </c>
      <c r="S4" s="32">
        <f>IF(E10,DEGREES(Q4),Q4)</f>
        <v>1</v>
      </c>
      <c r="T4" s="32">
        <f>IF(E8,90-S4-E9,S4+90+E9)</f>
        <v>91</v>
      </c>
      <c r="U4" s="32">
        <f>IF(E11,ABS(E6)-R4,ABS(E5)+R4)</f>
        <v>7.85E-2</v>
      </c>
      <c r="V4" s="32">
        <f t="shared" si="2"/>
        <v>-1.370013905326753E-3</v>
      </c>
      <c r="W4" s="33">
        <f t="shared" si="3"/>
        <v>7.8488044069776719E-2</v>
      </c>
    </row>
    <row r="5" spans="1:23" x14ac:dyDescent="0.25">
      <c r="A5" s="1">
        <v>3</v>
      </c>
      <c r="B5" s="2">
        <v>0.23469999999999999</v>
      </c>
      <c r="D5" s="4" t="s">
        <v>8</v>
      </c>
      <c r="E5" s="5">
        <v>0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2</v>
      </c>
      <c r="R5" s="32">
        <f t="shared" si="1"/>
        <v>0.15679999999999999</v>
      </c>
      <c r="S5" s="32">
        <f>IF(E10,DEGREES(Q5),Q5)</f>
        <v>2</v>
      </c>
      <c r="T5" s="32">
        <f>IF(E8,90-S5-E9,S5+90+E9)</f>
        <v>92</v>
      </c>
      <c r="U5" s="32">
        <f>IF(E11,ABS(E6)-R5,ABS(E5)+R5)</f>
        <v>0.15679999999999999</v>
      </c>
      <c r="V5" s="32">
        <f t="shared" si="2"/>
        <v>-5.4722410829521496E-3</v>
      </c>
      <c r="W5" s="33">
        <f t="shared" si="3"/>
        <v>0.1567044816765942</v>
      </c>
    </row>
    <row r="6" spans="1:23" x14ac:dyDescent="0.25">
      <c r="A6" s="1">
        <v>4</v>
      </c>
      <c r="B6" s="2">
        <v>0.31190000000000001</v>
      </c>
      <c r="D6" s="4" t="s">
        <v>9</v>
      </c>
      <c r="E6" s="5">
        <v>1.6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1.6</v>
      </c>
      <c r="O6" s="15" t="e">
        <f>COS(RADIANS(M6))*N6</f>
        <v>#N/A</v>
      </c>
      <c r="P6" s="17" t="e">
        <f>SIN(RADIANS(M6))*N6</f>
        <v>#N/A</v>
      </c>
      <c r="Q6" s="31">
        <f t="shared" si="0"/>
        <v>3</v>
      </c>
      <c r="R6" s="32">
        <f t="shared" si="1"/>
        <v>0.23469999999999999</v>
      </c>
      <c r="S6" s="32">
        <f>IF(E10,DEGREES(Q6),Q6)</f>
        <v>3</v>
      </c>
      <c r="T6" s="32">
        <f>IF(E8,90-S6-E9,S6+90+E9)</f>
        <v>93</v>
      </c>
      <c r="U6" s="32">
        <f>IF(E11,ABS(E6)-R6,ABS(E5)+R6)</f>
        <v>0.23469999999999999</v>
      </c>
      <c r="V6" s="32">
        <f t="shared" si="2"/>
        <v>-1.2283248930218919E-2</v>
      </c>
      <c r="W6" s="33">
        <f t="shared" si="3"/>
        <v>0.23437835180689848</v>
      </c>
    </row>
    <row r="7" spans="1:23" x14ac:dyDescent="0.25">
      <c r="A7" s="1">
        <v>5</v>
      </c>
      <c r="B7" s="2">
        <v>0.38819999999999999</v>
      </c>
      <c r="D7" s="4" t="s">
        <v>10</v>
      </c>
      <c r="E7" s="5">
        <f>E6-E5</f>
        <v>1.6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-1.6</v>
      </c>
      <c r="O7" s="15" t="e">
        <f>COS(RADIANS(M7))*N7</f>
        <v>#N/A</v>
      </c>
      <c r="P7" s="17" t="e">
        <f>SIN(RADIANS(M7))*N7</f>
        <v>#N/A</v>
      </c>
      <c r="Q7" s="31">
        <f t="shared" si="0"/>
        <v>4</v>
      </c>
      <c r="R7" s="32">
        <f t="shared" si="1"/>
        <v>0.31190000000000001</v>
      </c>
      <c r="S7" s="32">
        <f>IF(E10,DEGREES(Q7),Q7)</f>
        <v>4</v>
      </c>
      <c r="T7" s="32">
        <f>IF(E8,90-S7-E9,S7+90+E9)</f>
        <v>94</v>
      </c>
      <c r="U7" s="32">
        <f>IF(E11,ABS(E6)-R7,ABS(E5)+R7)</f>
        <v>0.31190000000000001</v>
      </c>
      <c r="V7" s="32">
        <f t="shared" si="2"/>
        <v>-2.1757044160792691E-2</v>
      </c>
      <c r="W7" s="33">
        <f t="shared" si="3"/>
        <v>0.31114022727603918</v>
      </c>
    </row>
    <row r="8" spans="1:23" x14ac:dyDescent="0.25">
      <c r="A8" s="1">
        <v>6</v>
      </c>
      <c r="B8" s="2">
        <v>0.46350000000000002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5</v>
      </c>
      <c r="R8" s="32">
        <f t="shared" si="1"/>
        <v>0.38819999999999999</v>
      </c>
      <c r="S8" s="32">
        <f>IF(E10,DEGREES(Q8),Q8)</f>
        <v>5</v>
      </c>
      <c r="T8" s="32">
        <f>IF(E8,90-S8-E9,S8+90+E9)</f>
        <v>95</v>
      </c>
      <c r="U8" s="32">
        <f>IF(E11,ABS(E6)-R8,ABS(E5)+R8)</f>
        <v>0.38819999999999999</v>
      </c>
      <c r="V8" s="32">
        <f t="shared" si="2"/>
        <v>-3.3833859334640927E-2</v>
      </c>
      <c r="W8" s="33">
        <f t="shared" si="3"/>
        <v>0.3867227817992156</v>
      </c>
    </row>
    <row r="9" spans="1:23" x14ac:dyDescent="0.25">
      <c r="A9" s="1">
        <v>7</v>
      </c>
      <c r="B9" s="2">
        <v>0.53759999999999997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 t="str">
        <f>IF(G9=360,0,IF(MOD(G9,E2)=0,G9,""))</f>
        <v/>
      </c>
      <c r="I9" s="13" t="str">
        <f>IF(E13,H9,CHAR(160))</f>
        <v/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1.6</v>
      </c>
      <c r="O9" s="15" t="e">
        <f>COS(RADIANS(M9))*N9</f>
        <v>#N/A</v>
      </c>
      <c r="P9" s="17" t="e">
        <f>SIN(RADIANS(M9))*N9</f>
        <v>#N/A</v>
      </c>
      <c r="Q9" s="31">
        <f t="shared" si="0"/>
        <v>6</v>
      </c>
      <c r="R9" s="32">
        <f t="shared" si="1"/>
        <v>0.46350000000000002</v>
      </c>
      <c r="S9" s="32">
        <f>IF(E10,DEGREES(Q9),Q9)</f>
        <v>6</v>
      </c>
      <c r="T9" s="32">
        <f>IF(E8,90-S9-E9,S9+90+E9)</f>
        <v>96</v>
      </c>
      <c r="U9" s="32">
        <f>IF(E11,ABS(E6)-R9,ABS(E5)+R9)</f>
        <v>0.46350000000000002</v>
      </c>
      <c r="V9" s="32">
        <f t="shared" si="2"/>
        <v>-4.8448942724557423E-2</v>
      </c>
      <c r="W9" s="33">
        <f t="shared" si="3"/>
        <v>0.46096089850319472</v>
      </c>
    </row>
    <row r="10" spans="1:23" x14ac:dyDescent="0.25">
      <c r="A10" s="1">
        <v>8</v>
      </c>
      <c r="B10" s="2">
        <v>0.61009999999999998</v>
      </c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-1.6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7</v>
      </c>
      <c r="R10" s="32">
        <f t="shared" si="1"/>
        <v>0.53759999999999997</v>
      </c>
      <c r="S10" s="32">
        <f>IF(E10,DEGREES(Q10),Q10)</f>
        <v>7</v>
      </c>
      <c r="T10" s="32">
        <f>IF(E8,90-S10-E9,S10+90+E9)</f>
        <v>97</v>
      </c>
      <c r="U10" s="32">
        <f>IF(E11,ABS(E6)-R10,ABS(E5)+R10)</f>
        <v>0.53759999999999997</v>
      </c>
      <c r="V10" s="32">
        <f t="shared" si="2"/>
        <v>-6.5516959014607218E-2</v>
      </c>
      <c r="W10" s="33">
        <f t="shared" si="3"/>
        <v>0.53359281112237478</v>
      </c>
    </row>
    <row r="11" spans="1:23" x14ac:dyDescent="0.25">
      <c r="A11" s="1">
        <v>9</v>
      </c>
      <c r="B11" s="2">
        <v>0.68100000000000005</v>
      </c>
      <c r="D11" s="4" t="s">
        <v>13</v>
      </c>
      <c r="E11" s="5" t="b">
        <v>0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8</v>
      </c>
      <c r="R11" s="32">
        <f t="shared" si="1"/>
        <v>0.61009999999999998</v>
      </c>
      <c r="S11" s="32">
        <f>IF(E10,DEGREES(Q11),Q11)</f>
        <v>8</v>
      </c>
      <c r="T11" s="32">
        <f>IF(E8,90-S11-E9,S11+90+E9)</f>
        <v>98</v>
      </c>
      <c r="U11" s="32">
        <f>IF(E11,ABS(E6)-R11,ABS(E5)+R11)</f>
        <v>0.61009999999999998</v>
      </c>
      <c r="V11" s="32">
        <f t="shared" si="2"/>
        <v>-8.4909508895735869E-2</v>
      </c>
      <c r="W11" s="33">
        <f t="shared" si="3"/>
        <v>0.60416254873923203</v>
      </c>
    </row>
    <row r="12" spans="1:23" x14ac:dyDescent="0.25">
      <c r="A12" s="1">
        <v>10</v>
      </c>
      <c r="B12" s="2">
        <v>0.75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1.6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9</v>
      </c>
      <c r="R12" s="32">
        <f t="shared" si="1"/>
        <v>0.68100000000000005</v>
      </c>
      <c r="S12" s="32">
        <f>IF(E10,DEGREES(Q12),Q12)</f>
        <v>9</v>
      </c>
      <c r="T12" s="32">
        <f>IF(E8,90-S12-E9,S12+90+E9)</f>
        <v>99</v>
      </c>
      <c r="U12" s="32">
        <f>IF(E11,ABS(E6)-R12,ABS(E5)+R12)</f>
        <v>0.68100000000000005</v>
      </c>
      <c r="V12" s="32">
        <f t="shared" si="2"/>
        <v>-0.1065318706923972</v>
      </c>
      <c r="W12" s="33">
        <f t="shared" si="3"/>
        <v>0.67261575994528888</v>
      </c>
    </row>
    <row r="13" spans="1:23" x14ac:dyDescent="0.25">
      <c r="A13" s="1">
        <v>11</v>
      </c>
      <c r="B13" s="2">
        <v>0.81699999999999995</v>
      </c>
      <c r="D13" s="4" t="s">
        <v>15</v>
      </c>
      <c r="E13" s="5" t="b">
        <v>1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-1.6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10</v>
      </c>
      <c r="R13" s="32">
        <f t="shared" si="1"/>
        <v>0.75</v>
      </c>
      <c r="S13" s="32">
        <f>IF(E10,DEGREES(Q13),Q13)</f>
        <v>10</v>
      </c>
      <c r="T13" s="32">
        <f>IF(E8,90-S13-E9,S13+90+E9)</f>
        <v>100</v>
      </c>
      <c r="U13" s="32">
        <f>IF(E11,ABS(E6)-R13,ABS(E5)+R13)</f>
        <v>0.75</v>
      </c>
      <c r="V13" s="32">
        <f t="shared" si="2"/>
        <v>-0.13023613325019773</v>
      </c>
      <c r="W13" s="33">
        <f t="shared" si="3"/>
        <v>0.73860581475915599</v>
      </c>
    </row>
    <row r="14" spans="1:23" x14ac:dyDescent="0.25">
      <c r="A14" s="1">
        <v>12</v>
      </c>
      <c r="B14" s="2">
        <v>0.88170000000000004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11</v>
      </c>
      <c r="R14" s="32">
        <f t="shared" si="1"/>
        <v>0.81699999999999995</v>
      </c>
      <c r="S14" s="32">
        <f>IF(E10,DEGREES(Q14),Q14)</f>
        <v>11</v>
      </c>
      <c r="T14" s="32">
        <f>IF(E8,90-S14-E9,S14+90+E9)</f>
        <v>101</v>
      </c>
      <c r="U14" s="32">
        <f>IF(E11,ABS(E6)-R14,ABS(E5)+R14)</f>
        <v>0.81699999999999995</v>
      </c>
      <c r="V14" s="32">
        <f t="shared" si="2"/>
        <v>-0.1558909492226371</v>
      </c>
      <c r="W14" s="33">
        <f t="shared" si="3"/>
        <v>0.80198940887674142</v>
      </c>
    </row>
    <row r="15" spans="1:23" x14ac:dyDescent="0.25">
      <c r="A15" s="1">
        <v>13</v>
      </c>
      <c r="B15" s="2">
        <v>0.94399999999999995</v>
      </c>
      <c r="D15" s="4" t="s">
        <v>17</v>
      </c>
      <c r="E15" s="5" t="b">
        <v>1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>
        <f>IF(E13,H15,CHAR(160))</f>
        <v>300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1.6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12</v>
      </c>
      <c r="R15" s="32">
        <f t="shared" si="1"/>
        <v>0.88170000000000004</v>
      </c>
      <c r="S15" s="32">
        <f>IF(E10,DEGREES(Q15),Q15)</f>
        <v>12</v>
      </c>
      <c r="T15" s="32">
        <f>IF(E8,90-S15-E9,S15+90+E9)</f>
        <v>102</v>
      </c>
      <c r="U15" s="32">
        <f>IF(E11,ABS(E6)-R15,ABS(E5)+R15)</f>
        <v>0.88170000000000004</v>
      </c>
      <c r="V15" s="32">
        <f t="shared" si="2"/>
        <v>-0.18331573779401841</v>
      </c>
      <c r="W15" s="33">
        <f t="shared" si="3"/>
        <v>0.86243273956699651</v>
      </c>
    </row>
    <row r="16" spans="1:23" x14ac:dyDescent="0.25">
      <c r="A16" s="1">
        <v>14</v>
      </c>
      <c r="B16" s="2">
        <v>1.0037</v>
      </c>
      <c r="D16" s="4" t="s">
        <v>18</v>
      </c>
      <c r="E16" s="5" t="b">
        <v>0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-1.6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13</v>
      </c>
      <c r="R16" s="32">
        <f t="shared" si="1"/>
        <v>0.94399999999999995</v>
      </c>
      <c r="S16" s="32">
        <f>IF(E10,DEGREES(Q16),Q16)</f>
        <v>13</v>
      </c>
      <c r="T16" s="32">
        <f>IF(E8,90-S16-E9,S16+90+E9)</f>
        <v>103</v>
      </c>
      <c r="U16" s="32">
        <f>IF(E11,ABS(E6)-R16,ABS(E5)+R16)</f>
        <v>0.94399999999999995</v>
      </c>
      <c r="V16" s="32">
        <f t="shared" si="2"/>
        <v>-0.21235379530060858</v>
      </c>
      <c r="W16" s="33">
        <f t="shared" si="3"/>
        <v>0.91980534115726198</v>
      </c>
    </row>
    <row r="17" spans="1:23" x14ac:dyDescent="0.25">
      <c r="A17" s="1">
        <v>15</v>
      </c>
      <c r="B17" s="2">
        <v>1.0607</v>
      </c>
      <c r="D17" s="4" t="s">
        <v>19</v>
      </c>
      <c r="E17" s="5" t="b">
        <v>0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14</v>
      </c>
      <c r="R17" s="32">
        <f t="shared" si="1"/>
        <v>1.0037</v>
      </c>
      <c r="S17" s="32">
        <f>IF(E10,DEGREES(Q17),Q17)</f>
        <v>14</v>
      </c>
      <c r="T17" s="32">
        <f>IF(E8,90-S17-E9,S17+90+E9)</f>
        <v>104</v>
      </c>
      <c r="U17" s="32">
        <f>IF(E11,ABS(E6)-R17,ABS(E5)+R17)</f>
        <v>1.0037</v>
      </c>
      <c r="V17" s="32">
        <f t="shared" si="2"/>
        <v>-0.24281700661338657</v>
      </c>
      <c r="W17" s="33">
        <f t="shared" si="3"/>
        <v>0.9738858204632177</v>
      </c>
    </row>
    <row r="18" spans="1:23" x14ac:dyDescent="0.25">
      <c r="A18" s="1">
        <v>16</v>
      </c>
      <c r="B18" s="2">
        <v>1.1147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1.6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15</v>
      </c>
      <c r="R18" s="32">
        <f t="shared" si="1"/>
        <v>1.0607</v>
      </c>
      <c r="S18" s="32">
        <f>IF(E10,DEGREES(Q18),Q18)</f>
        <v>15</v>
      </c>
      <c r="T18" s="32">
        <f>IF(E8,90-S18-E9,S18+90+E9)</f>
        <v>105</v>
      </c>
      <c r="U18" s="32">
        <f>IF(E11,ABS(E6)-R18,ABS(E5)+R18)</f>
        <v>1.0607</v>
      </c>
      <c r="V18" s="32">
        <f t="shared" si="2"/>
        <v>-0.27452936114024384</v>
      </c>
      <c r="W18" s="33">
        <f t="shared" si="3"/>
        <v>1.0245575239448148</v>
      </c>
    </row>
    <row r="19" spans="1:23" x14ac:dyDescent="0.25">
      <c r="A19" s="1">
        <v>17</v>
      </c>
      <c r="B19" s="2">
        <v>1.1657</v>
      </c>
      <c r="D19" s="4" t="s">
        <v>21</v>
      </c>
      <c r="E19" s="5">
        <v>0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-1.6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16</v>
      </c>
      <c r="R19" s="32">
        <f t="shared" si="1"/>
        <v>1.1147</v>
      </c>
      <c r="S19" s="32">
        <f>IF(E10,DEGREES(Q19),Q19)</f>
        <v>16</v>
      </c>
      <c r="T19" s="32">
        <f>IF(E8,90-S19-E9,S19+90+E9)</f>
        <v>106</v>
      </c>
      <c r="U19" s="32">
        <f>IF(E11,ABS(E6)-R19,ABS(E5)+R19)</f>
        <v>1.1147</v>
      </c>
      <c r="V19" s="32">
        <f t="shared" si="2"/>
        <v>-0.30725296052920886</v>
      </c>
      <c r="W19" s="33">
        <f t="shared" si="3"/>
        <v>1.0715184124624442</v>
      </c>
    </row>
    <row r="20" spans="1:23" x14ac:dyDescent="0.25">
      <c r="A20" s="1">
        <v>18</v>
      </c>
      <c r="B20" s="2">
        <v>1.2135</v>
      </c>
      <c r="D20" s="4" t="s">
        <v>22</v>
      </c>
      <c r="E20" s="5">
        <v>1.5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17</v>
      </c>
      <c r="R20" s="32">
        <f t="shared" si="1"/>
        <v>1.1657</v>
      </c>
      <c r="S20" s="32">
        <f>IF(E10,DEGREES(Q20),Q20)</f>
        <v>17</v>
      </c>
      <c r="T20" s="32">
        <f>IF(E8,90-S20-E9,S20+90+E9)</f>
        <v>107</v>
      </c>
      <c r="U20" s="32">
        <f>IF(E11,ABS(E6)-R20,ABS(E5)+R20)</f>
        <v>1.1657</v>
      </c>
      <c r="V20" s="32">
        <f t="shared" si="2"/>
        <v>-0.34081769619529412</v>
      </c>
      <c r="W20" s="33">
        <f t="shared" si="3"/>
        <v>1.1147644540261106</v>
      </c>
    </row>
    <row r="21" spans="1:23" x14ac:dyDescent="0.25">
      <c r="A21" s="1">
        <v>19</v>
      </c>
      <c r="B21" s="2">
        <v>1.258</v>
      </c>
      <c r="D21" s="4" t="s">
        <v>23</v>
      </c>
      <c r="E21" s="27" t="s">
        <v>27</v>
      </c>
      <c r="F21" s="11">
        <f>IF(E8,(ROW()-ROW(F3))*5,((ROW(F75)-ROW())*5))</f>
        <v>270</v>
      </c>
      <c r="G21" s="12">
        <f>IF(F21-E9&gt;=0,F21-E9,360-E9+F21)</f>
        <v>270</v>
      </c>
      <c r="H21" s="13" t="str">
        <f>IF(G21=360,0,IF(MOD(G21,E2)=0,G21,""))</f>
        <v/>
      </c>
      <c r="I21" s="13" t="str">
        <f>IF(E13,H21,CHAR(160))</f>
        <v/>
      </c>
      <c r="J21" s="12" t="e">
        <f>NA()</f>
        <v>#N/A</v>
      </c>
      <c r="K21" s="14">
        <v>30</v>
      </c>
      <c r="L21" s="15" t="e">
        <f>MATCH(K21,H3:H74,0)</f>
        <v>#N/A</v>
      </c>
      <c r="M21" s="16" t="e">
        <f>IF(E8,90-INDEX(F3:F74,L21,1),INDEX(F3:F74,L21,1)+90)</f>
        <v>#N/A</v>
      </c>
      <c r="N21" s="15">
        <f>IF(E12,+(E7),NA())</f>
        <v>1.6</v>
      </c>
      <c r="O21" s="15" t="e">
        <f>COS(RADIANS(M21))*N21</f>
        <v>#N/A</v>
      </c>
      <c r="P21" s="17" t="e">
        <f>SIN(RADIANS(M21))*N21</f>
        <v>#N/A</v>
      </c>
      <c r="Q21" s="31">
        <f t="shared" si="0"/>
        <v>18</v>
      </c>
      <c r="R21" s="32">
        <f t="shared" si="1"/>
        <v>1.2135</v>
      </c>
      <c r="S21" s="32">
        <f>IF(E10,DEGREES(Q21),Q21)</f>
        <v>18</v>
      </c>
      <c r="T21" s="32">
        <f>IF(E8,90-S21-E9,S21+90+E9)</f>
        <v>108</v>
      </c>
      <c r="U21" s="32">
        <f>IF(E11,ABS(E6)-R21,ABS(E5)+R21)</f>
        <v>1.2135</v>
      </c>
      <c r="V21" s="32">
        <f t="shared" si="2"/>
        <v>-0.37499212267399862</v>
      </c>
      <c r="W21" s="33">
        <f t="shared" si="3"/>
        <v>1.154107082524169</v>
      </c>
    </row>
    <row r="22" spans="1:23" x14ac:dyDescent="0.25">
      <c r="A22" s="1">
        <v>20</v>
      </c>
      <c r="B22" s="2">
        <v>1.2989999999999999</v>
      </c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 t="e">
        <f>L21</f>
        <v>#N/A</v>
      </c>
      <c r="M22" s="16" t="e">
        <f>IF(E8,90-INDEX(F3:F74,L22,1),INDEX(F3:F74,L22,1)+90)</f>
        <v>#N/A</v>
      </c>
      <c r="N22" s="15">
        <f>IF(E12,-(E7),NA())</f>
        <v>-1.6</v>
      </c>
      <c r="O22" s="15" t="e">
        <f>COS(RADIANS(M22))*N22</f>
        <v>#N/A</v>
      </c>
      <c r="P22" s="17" t="e">
        <f>SIN(RADIANS(M22))*N22</f>
        <v>#N/A</v>
      </c>
      <c r="Q22" s="31">
        <f t="shared" si="0"/>
        <v>19</v>
      </c>
      <c r="R22" s="32">
        <f t="shared" si="1"/>
        <v>1.258</v>
      </c>
      <c r="S22" s="32">
        <f>IF(E10,DEGREES(Q22),Q22)</f>
        <v>19</v>
      </c>
      <c r="T22" s="32">
        <f>IF(E8,90-S22-E9,S22+90+E9)</f>
        <v>109</v>
      </c>
      <c r="U22" s="32">
        <f>IF(E11,ABS(E6)-R22,ABS(E5)+R22)</f>
        <v>1.258</v>
      </c>
      <c r="V22" s="32">
        <f t="shared" si="2"/>
        <v>-0.40956473830710305</v>
      </c>
      <c r="W22" s="33">
        <f t="shared" si="3"/>
        <v>1.1894623681039407</v>
      </c>
    </row>
    <row r="23" spans="1:23" x14ac:dyDescent="0.25">
      <c r="A23" s="1">
        <v>21</v>
      </c>
      <c r="B23" s="2">
        <v>1.3365</v>
      </c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1.2989999999999999</v>
      </c>
      <c r="S23" s="32">
        <f>IF(E10,DEGREES(Q23),Q23)</f>
        <v>20</v>
      </c>
      <c r="T23" s="32">
        <f>IF(E8,90-S23-E9,S23+90+E9)</f>
        <v>110</v>
      </c>
      <c r="U23" s="32">
        <f>IF(E11,ABS(E6)-R23,ABS(E5)+R23)</f>
        <v>1.2989999999999999</v>
      </c>
      <c r="V23" s="32">
        <f t="shared" si="2"/>
        <v>-0.44428416618004363</v>
      </c>
      <c r="W23" s="33">
        <f t="shared" si="3"/>
        <v>1.220660714400895</v>
      </c>
    </row>
    <row r="24" spans="1:23" x14ac:dyDescent="0.25">
      <c r="A24" s="1">
        <v>22</v>
      </c>
      <c r="B24" s="2">
        <v>1.3703000000000001</v>
      </c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1.6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21</v>
      </c>
      <c r="R24" s="32">
        <f t="shared" si="1"/>
        <v>1.3365</v>
      </c>
      <c r="S24" s="32">
        <f>IF(E10,DEGREES(Q24),Q24)</f>
        <v>21</v>
      </c>
      <c r="T24" s="32">
        <f>IF(E8,90-S24-E9,S24+90+E9)</f>
        <v>111</v>
      </c>
      <c r="U24" s="32">
        <f>IF(E11,ABS(E6)-R24,ABS(E5)+R24)</f>
        <v>1.3365</v>
      </c>
      <c r="V24" s="32">
        <f t="shared" si="2"/>
        <v>-0.4789587645672938</v>
      </c>
      <c r="W24" s="33">
        <f t="shared" si="3"/>
        <v>1.2477302400135102</v>
      </c>
    </row>
    <row r="25" spans="1:23" x14ac:dyDescent="0.25">
      <c r="A25" s="1">
        <v>23</v>
      </c>
      <c r="B25" s="2">
        <v>1.4004000000000001</v>
      </c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-1.6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22</v>
      </c>
      <c r="R25" s="32">
        <f t="shared" si="1"/>
        <v>1.3703000000000001</v>
      </c>
      <c r="S25" s="32">
        <f>IF(E10,DEGREES(Q25),Q25)</f>
        <v>22</v>
      </c>
      <c r="T25" s="32">
        <f>IF(E8,90-S25-E9,S25+90+E9)</f>
        <v>112</v>
      </c>
      <c r="U25" s="32">
        <f>IF(E11,ABS(E6)-R25,ABS(E5)+R25)</f>
        <v>1.3703000000000001</v>
      </c>
      <c r="V25" s="32">
        <f t="shared" si="2"/>
        <v>-0.5133234149578243</v>
      </c>
      <c r="W25" s="33">
        <f t="shared" si="3"/>
        <v>1.2705200359128688</v>
      </c>
    </row>
    <row r="26" spans="1:23" x14ac:dyDescent="0.25">
      <c r="A26" s="1">
        <v>24</v>
      </c>
      <c r="B26" s="2">
        <v>1.4266000000000001</v>
      </c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23</v>
      </c>
      <c r="R26" s="32">
        <f t="shared" si="1"/>
        <v>1.4004000000000001</v>
      </c>
      <c r="S26" s="32">
        <f>IF(E10,DEGREES(Q26),Q26)</f>
        <v>23</v>
      </c>
      <c r="T26" s="32">
        <f>IF(E8,90-S26-E9,S26+90+E9)</f>
        <v>113</v>
      </c>
      <c r="U26" s="32">
        <f>IF(E11,ABS(E6)-R26,ABS(E5)+R26)</f>
        <v>1.4004000000000001</v>
      </c>
      <c r="V26" s="32">
        <f t="shared" si="2"/>
        <v>-0.54717987233637899</v>
      </c>
      <c r="W26" s="33">
        <f t="shared" si="3"/>
        <v>1.2890749967747974</v>
      </c>
    </row>
    <row r="27" spans="1:23" x14ac:dyDescent="0.25">
      <c r="A27" s="1">
        <v>25</v>
      </c>
      <c r="B27" s="2">
        <v>1.4489000000000001</v>
      </c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>
        <f>IF(E13,H27,CHAR(160))</f>
        <v>240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1.6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24</v>
      </c>
      <c r="R27" s="32">
        <f t="shared" si="1"/>
        <v>1.4266000000000001</v>
      </c>
      <c r="S27" s="32">
        <f>IF(E10,DEGREES(Q27),Q27)</f>
        <v>24</v>
      </c>
      <c r="T27" s="32">
        <f>IF(E8,90-S27-E9,S27+90+E9)</f>
        <v>114</v>
      </c>
      <c r="U27" s="32">
        <f>IF(E11,ABS(E6)-R27,ABS(E5)+R27)</f>
        <v>1.4266000000000001</v>
      </c>
      <c r="V27" s="32">
        <f t="shared" si="2"/>
        <v>-0.58025049501193671</v>
      </c>
      <c r="W27" s="33">
        <f t="shared" si="3"/>
        <v>1.3032639498729344</v>
      </c>
    </row>
    <row r="28" spans="1:23" x14ac:dyDescent="0.25">
      <c r="A28" s="1">
        <v>26</v>
      </c>
      <c r="B28" s="2">
        <v>1.4672000000000001</v>
      </c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-1.6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25</v>
      </c>
      <c r="R28" s="32">
        <f t="shared" si="1"/>
        <v>1.4489000000000001</v>
      </c>
      <c r="S28" s="32">
        <f>IF(E10,DEGREES(Q28),Q28)</f>
        <v>25</v>
      </c>
      <c r="T28" s="32">
        <f>IF(E8,90-S28-E9,S28+90+E9)</f>
        <v>115</v>
      </c>
      <c r="U28" s="32">
        <f>IF(E11,ABS(E6)-R28,ABS(E5)+R28)</f>
        <v>1.4489000000000001</v>
      </c>
      <c r="V28" s="32">
        <f t="shared" si="2"/>
        <v>-0.61233159943609927</v>
      </c>
      <c r="W28" s="33">
        <f t="shared" si="3"/>
        <v>1.3131493526374023</v>
      </c>
    </row>
    <row r="29" spans="1:23" x14ac:dyDescent="0.25">
      <c r="A29" s="1">
        <v>27</v>
      </c>
      <c r="B29" s="2">
        <v>1.4815</v>
      </c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26</v>
      </c>
      <c r="R29" s="32">
        <f t="shared" si="1"/>
        <v>1.4672000000000001</v>
      </c>
      <c r="S29" s="32">
        <f>IF(E10,DEGREES(Q29),Q29)</f>
        <v>26</v>
      </c>
      <c r="T29" s="32">
        <f>IF(E8,90-S29-E9,S29+90+E9)</f>
        <v>116</v>
      </c>
      <c r="U29" s="32">
        <f>IF(E11,ABS(E6)-R29,ABS(E5)+R29)</f>
        <v>1.4672000000000001</v>
      </c>
      <c r="V29" s="32">
        <f t="shared" si="2"/>
        <v>-0.64317814656893457</v>
      </c>
      <c r="W29" s="33">
        <f t="shared" si="3"/>
        <v>1.3187106247301377</v>
      </c>
    </row>
    <row r="30" spans="1:23" x14ac:dyDescent="0.25">
      <c r="A30" s="1">
        <v>28</v>
      </c>
      <c r="B30" s="2">
        <v>1.4918</v>
      </c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1.6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27</v>
      </c>
      <c r="R30" s="32">
        <f t="shared" si="1"/>
        <v>1.4815</v>
      </c>
      <c r="S30" s="32">
        <f>IF(E10,DEGREES(Q30),Q30)</f>
        <v>27</v>
      </c>
      <c r="T30" s="32">
        <f>IF(E8,90-S30-E9,S30+90+E9)</f>
        <v>117</v>
      </c>
      <c r="U30" s="32">
        <f>IF(E11,ABS(E6)-R30,ABS(E5)+R30)</f>
        <v>1.4815</v>
      </c>
      <c r="V30" s="32">
        <f t="shared" si="2"/>
        <v>-0.67258692536413844</v>
      </c>
      <c r="W30" s="33">
        <f t="shared" si="3"/>
        <v>1.3200261655850671</v>
      </c>
    </row>
    <row r="31" spans="1:23" x14ac:dyDescent="0.25">
      <c r="A31" s="1">
        <v>29</v>
      </c>
      <c r="B31" s="2">
        <v>1.4979</v>
      </c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-1.6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28</v>
      </c>
      <c r="R31" s="32">
        <f t="shared" si="1"/>
        <v>1.4918</v>
      </c>
      <c r="S31" s="32">
        <f>IF(E10,DEGREES(Q31),Q31)</f>
        <v>28</v>
      </c>
      <c r="T31" s="32">
        <f>IF(E8,90-S31-E9,S31+90+E9)</f>
        <v>118</v>
      </c>
      <c r="U31" s="32">
        <f>IF(E11,ABS(E6)-R31,ABS(E5)+R31)</f>
        <v>1.4918</v>
      </c>
      <c r="V31" s="32">
        <f t="shared" si="2"/>
        <v>-0.70035767736399213</v>
      </c>
      <c r="W31" s="33">
        <f t="shared" si="3"/>
        <v>1.3171812190269472</v>
      </c>
    </row>
    <row r="32" spans="1:23" x14ac:dyDescent="0.25">
      <c r="A32" s="1">
        <v>30</v>
      </c>
      <c r="B32" s="2">
        <v>1.5</v>
      </c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29</v>
      </c>
      <c r="R32" s="32">
        <f t="shared" si="1"/>
        <v>1.4979</v>
      </c>
      <c r="S32" s="32">
        <f>IF(E10,DEGREES(Q32),Q32)</f>
        <v>29</v>
      </c>
      <c r="T32" s="32">
        <f>IF(E8,90-S32-E9,S32+90+E9)</f>
        <v>119</v>
      </c>
      <c r="U32" s="32">
        <f>IF(E11,ABS(E6)-R32,ABS(E5)+R32)</f>
        <v>1.4979</v>
      </c>
      <c r="V32" s="32">
        <f t="shared" si="2"/>
        <v>-0.72619633016698815</v>
      </c>
      <c r="W32" s="33">
        <f t="shared" si="3"/>
        <v>1.310092859324101</v>
      </c>
    </row>
    <row r="33" spans="1:23" x14ac:dyDescent="0.25">
      <c r="A33" s="1">
        <v>31</v>
      </c>
      <c r="B33" s="2">
        <v>1.4979</v>
      </c>
      <c r="F33" s="11">
        <f>IF(E8,(ROW()-ROW(F3))*5,((ROW(F75)-ROW())*5))</f>
        <v>210</v>
      </c>
      <c r="G33" s="12">
        <f>IF(F33-E9&gt;=0,F33-E9,360-E9+F33)</f>
        <v>210</v>
      </c>
      <c r="H33" s="13" t="str">
        <f>IF(G33=360,0,IF(MOD(G33,E2)=0,G33,""))</f>
        <v/>
      </c>
      <c r="I33" s="13" t="str">
        <f>IF(E13,H33,CHAR(160))</f>
        <v/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1.6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30</v>
      </c>
      <c r="R33" s="32">
        <f t="shared" si="1"/>
        <v>1.5</v>
      </c>
      <c r="S33" s="32">
        <f>IF(E10,DEGREES(Q33),Q33)</f>
        <v>30</v>
      </c>
      <c r="T33" s="32">
        <f>IF(E8,90-S33-E9,S33+90+E9)</f>
        <v>120</v>
      </c>
      <c r="U33" s="32">
        <f>IF(E11,ABS(E6)-R33,ABS(E5)+R33)</f>
        <v>1.5</v>
      </c>
      <c r="V33" s="32">
        <f t="shared" si="2"/>
        <v>-0.74999999999999967</v>
      </c>
      <c r="W33" s="33">
        <f t="shared" si="3"/>
        <v>1.299038105676658</v>
      </c>
    </row>
    <row r="34" spans="1:23" x14ac:dyDescent="0.25">
      <c r="A34" s="1">
        <v>32</v>
      </c>
      <c r="B34" s="2">
        <v>1.4918</v>
      </c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-1.6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31</v>
      </c>
      <c r="R34" s="32">
        <f t="shared" si="1"/>
        <v>1.4979</v>
      </c>
      <c r="S34" s="32">
        <f>IF(E10,DEGREES(Q34),Q34)</f>
        <v>31</v>
      </c>
      <c r="T34" s="32">
        <f>IF(E8,90-S34-E9,S34+90+E9)</f>
        <v>121</v>
      </c>
      <c r="U34" s="32">
        <f>IF(E11,ABS(E6)-R34,ABS(E5)+R34)</f>
        <v>1.4979</v>
      </c>
      <c r="V34" s="32">
        <f t="shared" si="2"/>
        <v>-0.77147553240777034</v>
      </c>
      <c r="W34" s="33">
        <f t="shared" si="3"/>
        <v>1.2839508997216942</v>
      </c>
    </row>
    <row r="35" spans="1:23" x14ac:dyDescent="0.25">
      <c r="A35" s="1">
        <v>33</v>
      </c>
      <c r="B35" s="2">
        <v>1.4815</v>
      </c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32</v>
      </c>
      <c r="R35" s="32">
        <f t="shared" si="1"/>
        <v>1.4918</v>
      </c>
      <c r="S35" s="32">
        <f>IF(E10,DEGREES(Q35),Q35)</f>
        <v>32</v>
      </c>
      <c r="T35" s="32">
        <f>IF(E8,90-S35-E9,S35+90+E9)</f>
        <v>122</v>
      </c>
      <c r="U35" s="32">
        <f>IF(E11,ABS(E6)-R35,ABS(E5)+R35)</f>
        <v>1.4918</v>
      </c>
      <c r="V35" s="32">
        <f t="shared" si="2"/>
        <v>-0.79053355838309491</v>
      </c>
      <c r="W35" s="33">
        <f t="shared" si="3"/>
        <v>1.2651181498461563</v>
      </c>
    </row>
    <row r="36" spans="1:23" x14ac:dyDescent="0.25">
      <c r="A36" s="1">
        <v>34</v>
      </c>
      <c r="B36" s="2">
        <v>1.4672000000000001</v>
      </c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1.6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33</v>
      </c>
      <c r="R36" s="32">
        <f t="shared" si="1"/>
        <v>1.4815</v>
      </c>
      <c r="S36" s="32">
        <f>IF(E10,DEGREES(Q36),Q36)</f>
        <v>33</v>
      </c>
      <c r="T36" s="32">
        <f>IF(E8,90-S36-E9,S36+90+E9)</f>
        <v>123</v>
      </c>
      <c r="U36" s="32">
        <f>IF(E11,ABS(E6)-R36,ABS(E5)+R36)</f>
        <v>1.4815</v>
      </c>
      <c r="V36" s="32">
        <f t="shared" si="2"/>
        <v>-0.80688273037476266</v>
      </c>
      <c r="W36" s="33">
        <f t="shared" si="3"/>
        <v>1.2424904464111457</v>
      </c>
    </row>
    <row r="37" spans="1:23" x14ac:dyDescent="0.25">
      <c r="A37" s="1">
        <v>35</v>
      </c>
      <c r="B37" s="2">
        <v>1.4489000000000001</v>
      </c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-1.6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34</v>
      </c>
      <c r="R37" s="32">
        <f t="shared" si="1"/>
        <v>1.4672000000000001</v>
      </c>
      <c r="S37" s="32">
        <f>IF(E10,DEGREES(Q37),Q37)</f>
        <v>34</v>
      </c>
      <c r="T37" s="32">
        <f>IF(E8,90-S37-E9,S37+90+E9)</f>
        <v>124</v>
      </c>
      <c r="U37" s="32">
        <f>IF(E11,ABS(E6)-R37,ABS(E5)+R37)</f>
        <v>1.4672000000000001</v>
      </c>
      <c r="V37" s="32">
        <f t="shared" si="2"/>
        <v>-0.82044782797227955</v>
      </c>
      <c r="W37" s="33">
        <f t="shared" si="3"/>
        <v>1.2163639264527573</v>
      </c>
    </row>
    <row r="38" spans="1:23" x14ac:dyDescent="0.25">
      <c r="A38" s="1">
        <v>36</v>
      </c>
      <c r="B38" s="2">
        <v>1.4266000000000001</v>
      </c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35</v>
      </c>
      <c r="R38" s="32">
        <f t="shared" si="1"/>
        <v>1.4489000000000001</v>
      </c>
      <c r="S38" s="32">
        <f>IF(E10,DEGREES(Q38),Q38)</f>
        <v>35</v>
      </c>
      <c r="T38" s="32">
        <f>IF(E8,90-S38-E9,S38+90+E9)</f>
        <v>125</v>
      </c>
      <c r="U38" s="32">
        <f>IF(E11,ABS(E6)-R38,ABS(E5)+R38)</f>
        <v>1.4489000000000001</v>
      </c>
      <c r="V38" s="32">
        <f t="shared" si="2"/>
        <v>-0.83105489862903081</v>
      </c>
      <c r="W38" s="33">
        <f t="shared" si="3"/>
        <v>1.1868693969703201</v>
      </c>
    </row>
    <row r="39" spans="1:23" x14ac:dyDescent="0.25">
      <c r="A39" s="1">
        <v>37</v>
      </c>
      <c r="B39" s="2">
        <v>1.4004000000000001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1.6</v>
      </c>
      <c r="O39" s="15">
        <f>COS(RADIANS(M39))*N39</f>
        <v>-1.3856406460551021</v>
      </c>
      <c r="P39" s="17">
        <f>SIN(RADIANS(M39))*N39</f>
        <v>0.79999999999999993</v>
      </c>
      <c r="Q39" s="31">
        <f t="shared" si="0"/>
        <v>36</v>
      </c>
      <c r="R39" s="32">
        <f t="shared" si="1"/>
        <v>1.4266000000000001</v>
      </c>
      <c r="S39" s="32">
        <f>IF(E10,DEGREES(Q39),Q39)</f>
        <v>36</v>
      </c>
      <c r="T39" s="32">
        <f>IF(E8,90-S39-E9,S39+90+E9)</f>
        <v>126</v>
      </c>
      <c r="U39" s="32">
        <f>IF(E11,ABS(E6)-R39,ABS(E5)+R39)</f>
        <v>1.4266000000000001</v>
      </c>
      <c r="V39" s="32">
        <f t="shared" si="2"/>
        <v>-0.83853444092044205</v>
      </c>
      <c r="W39" s="33">
        <f t="shared" si="3"/>
        <v>1.1541436441753001</v>
      </c>
    </row>
    <row r="40" spans="1:23" x14ac:dyDescent="0.25">
      <c r="A40" s="1">
        <v>38</v>
      </c>
      <c r="B40" s="2">
        <v>1.3703000000000001</v>
      </c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-1.6</v>
      </c>
      <c r="O40" s="15">
        <f>COS(RADIANS(M40))*N40</f>
        <v>1.3856406460551021</v>
      </c>
      <c r="P40" s="17">
        <f>SIN(RADIANS(M40))*N40</f>
        <v>-0.79999999999999993</v>
      </c>
      <c r="Q40" s="31">
        <f t="shared" si="0"/>
        <v>37</v>
      </c>
      <c r="R40" s="32">
        <f t="shared" si="1"/>
        <v>1.4004000000000001</v>
      </c>
      <c r="S40" s="32">
        <f>IF(E10,DEGREES(Q40),Q40)</f>
        <v>37</v>
      </c>
      <c r="T40" s="32">
        <f>IF(E8,90-S40-E9,S40+90+E9)</f>
        <v>127</v>
      </c>
      <c r="U40" s="32">
        <f>IF(E11,ABS(E6)-R40,ABS(E5)+R40)</f>
        <v>1.4004000000000001</v>
      </c>
      <c r="V40" s="32">
        <f t="shared" si="2"/>
        <v>-0.84278175842212866</v>
      </c>
      <c r="W40" s="33">
        <f t="shared" si="3"/>
        <v>1.1184091682702288</v>
      </c>
    </row>
    <row r="41" spans="1:23" x14ac:dyDescent="0.25">
      <c r="A41" s="1">
        <v>39</v>
      </c>
      <c r="B41" s="2">
        <v>1.3365</v>
      </c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  <c r="Q41" s="31">
        <f t="shared" si="0"/>
        <v>38</v>
      </c>
      <c r="R41" s="32">
        <f t="shared" si="1"/>
        <v>1.3703000000000001</v>
      </c>
      <c r="S41" s="32">
        <f>IF(E10,DEGREES(Q41),Q41)</f>
        <v>38</v>
      </c>
      <c r="T41" s="32">
        <f>IF(E8,90-S41-E9,S41+90+E9)</f>
        <v>128</v>
      </c>
      <c r="U41" s="32">
        <f>IF(E11,ABS(E6)-R41,ABS(E5)+R41)</f>
        <v>1.3703000000000001</v>
      </c>
      <c r="V41" s="32">
        <f t="shared" si="2"/>
        <v>-0.84364091963874965</v>
      </c>
      <c r="W41" s="33">
        <f t="shared" si="3"/>
        <v>1.0798111356672913</v>
      </c>
    </row>
    <row r="42" spans="1:23" x14ac:dyDescent="0.25">
      <c r="A42" s="1">
        <v>40</v>
      </c>
      <c r="B42" s="2">
        <v>1.2989999999999999</v>
      </c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1.6</v>
      </c>
      <c r="O42" s="15" t="e">
        <f>COS(RADIANS(M42))*N42</f>
        <v>#N/A</v>
      </c>
      <c r="P42" s="17" t="e">
        <f>SIN(RADIANS(M42))*N42</f>
        <v>#N/A</v>
      </c>
      <c r="Q42" s="31">
        <f t="shared" si="0"/>
        <v>39</v>
      </c>
      <c r="R42" s="32">
        <f t="shared" si="1"/>
        <v>1.3365</v>
      </c>
      <c r="S42" s="32">
        <f>IF(E10,DEGREES(Q42),Q42)</f>
        <v>39</v>
      </c>
      <c r="T42" s="32">
        <f>IF(E8,90-S42-E9,S42+90+E9)</f>
        <v>129</v>
      </c>
      <c r="U42" s="32">
        <f>IF(E11,ABS(E6)-R42,ABS(E5)+R42)</f>
        <v>1.3365</v>
      </c>
      <c r="V42" s="32">
        <f t="shared" si="2"/>
        <v>-0.84108670263810759</v>
      </c>
      <c r="W42" s="33">
        <f t="shared" si="3"/>
        <v>1.0386555774872417</v>
      </c>
    </row>
    <row r="43" spans="1:23" x14ac:dyDescent="0.25">
      <c r="A43" s="1">
        <v>41</v>
      </c>
      <c r="B43" s="2">
        <v>1.258</v>
      </c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-1.6</v>
      </c>
      <c r="O43" s="15" t="e">
        <f>COS(RADIANS(M43))*N43</f>
        <v>#N/A</v>
      </c>
      <c r="P43" s="17" t="e">
        <f>SIN(RADIANS(M43))*N43</f>
        <v>#N/A</v>
      </c>
      <c r="Q43" s="31">
        <f t="shared" si="0"/>
        <v>40</v>
      </c>
      <c r="R43" s="32">
        <f t="shared" si="1"/>
        <v>1.2989999999999999</v>
      </c>
      <c r="S43" s="32">
        <f>IF(E10,DEGREES(Q43),Q43)</f>
        <v>40</v>
      </c>
      <c r="T43" s="32">
        <f>IF(E8,90-S43-E9,S43+90+E9)</f>
        <v>130</v>
      </c>
      <c r="U43" s="32">
        <f>IF(E11,ABS(E6)-R43,ABS(E5)+R43)</f>
        <v>1.2989999999999999</v>
      </c>
      <c r="V43" s="32">
        <f t="shared" si="2"/>
        <v>-0.83498110498281464</v>
      </c>
      <c r="W43" s="33">
        <f t="shared" si="3"/>
        <v>0.9950917316115524</v>
      </c>
    </row>
    <row r="44" spans="1:23" x14ac:dyDescent="0.25">
      <c r="A44" s="1">
        <v>42</v>
      </c>
      <c r="B44" s="2">
        <v>1.2135</v>
      </c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  <c r="Q44" s="31">
        <f t="shared" si="0"/>
        <v>41</v>
      </c>
      <c r="R44" s="32">
        <f t="shared" si="1"/>
        <v>1.258</v>
      </c>
      <c r="S44" s="32">
        <f>IF(E10,DEGREES(Q44),Q44)</f>
        <v>41</v>
      </c>
      <c r="T44" s="32">
        <f>IF(E8,90-S44-E9,S44+90+E9)</f>
        <v>131</v>
      </c>
      <c r="U44" s="32">
        <f>IF(E11,ABS(E6)-R44,ABS(E5)+R44)</f>
        <v>1.258</v>
      </c>
      <c r="V44" s="32">
        <f t="shared" si="2"/>
        <v>-0.82532225847005802</v>
      </c>
      <c r="W44" s="33">
        <f t="shared" si="3"/>
        <v>0.94942465192024739</v>
      </c>
    </row>
    <row r="45" spans="1:23" x14ac:dyDescent="0.25">
      <c r="A45" s="1">
        <v>43</v>
      </c>
      <c r="B45" s="2">
        <v>1.1657</v>
      </c>
      <c r="F45" s="11">
        <f>IF(E8,(ROW()-ROW(F3))*5,((ROW(F75)-ROW())*5))</f>
        <v>150</v>
      </c>
      <c r="G45" s="12">
        <f>IF(F45-E9&gt;=0,F45-E9,360-E9+F45)</f>
        <v>150</v>
      </c>
      <c r="H45" s="13" t="str">
        <f>IF(G45=360,0,IF(MOD(G45,E2)=0,G45,""))</f>
        <v/>
      </c>
      <c r="I45" s="13" t="str">
        <f>IF(E13,H45,CHAR(160))</f>
        <v/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1.6</v>
      </c>
      <c r="O45" s="15" t="e">
        <f>COS(RADIANS(M45))*N45</f>
        <v>#N/A</v>
      </c>
      <c r="P45" s="17" t="e">
        <f>SIN(RADIANS(M45))*N45</f>
        <v>#N/A</v>
      </c>
      <c r="Q45" s="31">
        <f t="shared" si="0"/>
        <v>42</v>
      </c>
      <c r="R45" s="32">
        <f t="shared" si="1"/>
        <v>1.2135</v>
      </c>
      <c r="S45" s="32">
        <f>IF(E10,DEGREES(Q45),Q45)</f>
        <v>42</v>
      </c>
      <c r="T45" s="32">
        <f>IF(E8,90-S45-E9,S45+90+E9)</f>
        <v>132</v>
      </c>
      <c r="U45" s="32">
        <f>IF(E11,ABS(E6)-R45,ABS(E5)+R45)</f>
        <v>1.2135</v>
      </c>
      <c r="V45" s="32">
        <f t="shared" si="2"/>
        <v>-0.81198999081647449</v>
      </c>
      <c r="W45" s="33">
        <f t="shared" si="3"/>
        <v>0.90180624571681789</v>
      </c>
    </row>
    <row r="46" spans="1:23" x14ac:dyDescent="0.25">
      <c r="A46" s="1">
        <v>44</v>
      </c>
      <c r="B46" s="2">
        <v>1.1147</v>
      </c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-1.6</v>
      </c>
      <c r="O46" s="15" t="e">
        <f>COS(RADIANS(M46))*N46</f>
        <v>#N/A</v>
      </c>
      <c r="P46" s="17" t="e">
        <f>SIN(RADIANS(M46))*N46</f>
        <v>#N/A</v>
      </c>
      <c r="Q46" s="31">
        <f t="shared" si="0"/>
        <v>43</v>
      </c>
      <c r="R46" s="32">
        <f t="shared" si="1"/>
        <v>1.1657</v>
      </c>
      <c r="S46" s="32">
        <f>IF(E10,DEGREES(Q46),Q46)</f>
        <v>43</v>
      </c>
      <c r="T46" s="32">
        <f>IF(E8,90-S46-E9,S46+90+E9)</f>
        <v>133</v>
      </c>
      <c r="U46" s="32">
        <f>IF(E11,ABS(E6)-R46,ABS(E5)+R46)</f>
        <v>1.1657</v>
      </c>
      <c r="V46" s="32">
        <f t="shared" si="2"/>
        <v>-0.79500548832485429</v>
      </c>
      <c r="W46" s="33">
        <f t="shared" si="3"/>
        <v>0.85253900997746712</v>
      </c>
    </row>
    <row r="47" spans="1:23" x14ac:dyDescent="0.25">
      <c r="A47" s="1">
        <v>45</v>
      </c>
      <c r="B47" s="2">
        <v>1.0607</v>
      </c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  <c r="Q47" s="31">
        <f t="shared" si="0"/>
        <v>44</v>
      </c>
      <c r="R47" s="32">
        <f t="shared" si="1"/>
        <v>1.1147</v>
      </c>
      <c r="S47" s="32">
        <f>IF(E10,DEGREES(Q47),Q47)</f>
        <v>44</v>
      </c>
      <c r="T47" s="32">
        <f>IF(E8,90-S47-E9,S47+90+E9)</f>
        <v>134</v>
      </c>
      <c r="U47" s="32">
        <f>IF(E11,ABS(E6)-R47,ABS(E5)+R47)</f>
        <v>1.1147</v>
      </c>
      <c r="V47" s="32">
        <f t="shared" si="2"/>
        <v>-0.77433568555064436</v>
      </c>
      <c r="W47" s="33">
        <f t="shared" si="3"/>
        <v>0.80184807543749437</v>
      </c>
    </row>
    <row r="48" spans="1:23" x14ac:dyDescent="0.25">
      <c r="A48" s="1">
        <v>46</v>
      </c>
      <c r="B48" s="2">
        <v>1.0037</v>
      </c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1.6</v>
      </c>
      <c r="O48" s="15" t="e">
        <f>COS(RADIANS(M48))*N48</f>
        <v>#N/A</v>
      </c>
      <c r="P48" s="17" t="e">
        <f>SIN(RADIANS(M48))*N48</f>
        <v>#N/A</v>
      </c>
      <c r="Q48" s="31">
        <f t="shared" si="0"/>
        <v>45</v>
      </c>
      <c r="R48" s="32">
        <f t="shared" si="1"/>
        <v>1.0607</v>
      </c>
      <c r="S48" s="32">
        <f>IF(E10,DEGREES(Q48),Q48)</f>
        <v>45</v>
      </c>
      <c r="T48" s="32">
        <f>IF(E8,90-S48-E9,S48+90+E9)</f>
        <v>135</v>
      </c>
      <c r="U48" s="32">
        <f>IF(E11,ABS(E6)-R48,ABS(E5)+R48)</f>
        <v>1.0607</v>
      </c>
      <c r="V48" s="32">
        <f t="shared" si="2"/>
        <v>-0.75002816280457085</v>
      </c>
      <c r="W48" s="33">
        <f t="shared" si="3"/>
        <v>0.75002816280457096</v>
      </c>
    </row>
    <row r="49" spans="1:23" x14ac:dyDescent="0.25">
      <c r="A49" s="1">
        <v>47</v>
      </c>
      <c r="B49" s="2">
        <v>0.94399999999999995</v>
      </c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-1.6</v>
      </c>
      <c r="O49" s="15" t="e">
        <f>COS(RADIANS(M49))*N49</f>
        <v>#N/A</v>
      </c>
      <c r="P49" s="17" t="e">
        <f>SIN(RADIANS(M49))*N49</f>
        <v>#N/A</v>
      </c>
      <c r="Q49" s="31">
        <f t="shared" si="0"/>
        <v>46</v>
      </c>
      <c r="R49" s="32">
        <f t="shared" si="1"/>
        <v>1.0037</v>
      </c>
      <c r="S49" s="32">
        <f>IF(E10,DEGREES(Q49),Q49)</f>
        <v>46</v>
      </c>
      <c r="T49" s="32">
        <f>IF(E8,90-S49-E9,S49+90+E9)</f>
        <v>136</v>
      </c>
      <c r="U49" s="32">
        <f>IF(E11,ABS(E6)-R49,ABS(E5)+R49)</f>
        <v>1.0037</v>
      </c>
      <c r="V49" s="32">
        <f t="shared" si="2"/>
        <v>-0.72200135759990425</v>
      </c>
      <c r="W49" s="33">
        <f t="shared" si="3"/>
        <v>0.69722860642969542</v>
      </c>
    </row>
    <row r="50" spans="1:23" x14ac:dyDescent="0.25">
      <c r="A50" s="1">
        <v>48</v>
      </c>
      <c r="B50" s="2">
        <v>0.88170000000000004</v>
      </c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  <c r="Q50" s="31">
        <f t="shared" si="0"/>
        <v>47</v>
      </c>
      <c r="R50" s="32">
        <f t="shared" si="1"/>
        <v>0.94399999999999995</v>
      </c>
      <c r="S50" s="32">
        <f>IF(E10,DEGREES(Q50),Q50)</f>
        <v>47</v>
      </c>
      <c r="T50" s="32">
        <f>IF(E8,90-S50-E9,S50+90+E9)</f>
        <v>137</v>
      </c>
      <c r="U50" s="32">
        <f>IF(E11,ABS(E6)-R50,ABS(E5)+R50)</f>
        <v>0.94399999999999995</v>
      </c>
      <c r="V50" s="32">
        <f t="shared" si="2"/>
        <v>-0.69039789432849685</v>
      </c>
      <c r="W50" s="33">
        <f t="shared" si="3"/>
        <v>0.64380645189899866</v>
      </c>
    </row>
    <row r="51" spans="1:23" x14ac:dyDescent="0.25">
      <c r="A51" s="1">
        <v>49</v>
      </c>
      <c r="B51" s="2">
        <v>0.81699999999999995</v>
      </c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>
        <f>IF(E13,H51,CHAR(160))</f>
        <v>120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1.6</v>
      </c>
      <c r="O51" s="15" t="e">
        <f>COS(RADIANS(M51))*N51</f>
        <v>#N/A</v>
      </c>
      <c r="P51" s="17" t="e">
        <f>SIN(RADIANS(M51))*N51</f>
        <v>#N/A</v>
      </c>
      <c r="Q51" s="31">
        <f t="shared" si="0"/>
        <v>48</v>
      </c>
      <c r="R51" s="32">
        <f t="shared" si="1"/>
        <v>0.88170000000000004</v>
      </c>
      <c r="S51" s="32">
        <f>IF(E10,DEGREES(Q51),Q51)</f>
        <v>48</v>
      </c>
      <c r="T51" s="32">
        <f>IF(E8,90-S51-E9,S51+90+E9)</f>
        <v>138</v>
      </c>
      <c r="U51" s="32">
        <f>IF(E11,ABS(E6)-R51,ABS(E5)+R51)</f>
        <v>0.88170000000000004</v>
      </c>
      <c r="V51" s="32">
        <f t="shared" si="2"/>
        <v>-0.65523079262341832</v>
      </c>
      <c r="W51" s="33">
        <f t="shared" si="3"/>
        <v>0.58997245562660539</v>
      </c>
    </row>
    <row r="52" spans="1:23" x14ac:dyDescent="0.25">
      <c r="A52" s="1">
        <v>50</v>
      </c>
      <c r="B52" s="2">
        <v>0.75</v>
      </c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-1.6</v>
      </c>
      <c r="O52" s="15" t="e">
        <f>COS(RADIANS(M52))*N52</f>
        <v>#N/A</v>
      </c>
      <c r="P52" s="17" t="e">
        <f>SIN(RADIANS(M52))*N52</f>
        <v>#N/A</v>
      </c>
      <c r="Q52" s="31">
        <f t="shared" si="0"/>
        <v>49</v>
      </c>
      <c r="R52" s="32">
        <f t="shared" si="1"/>
        <v>0.81699999999999995</v>
      </c>
      <c r="S52" s="32">
        <f>IF(E10,DEGREES(Q52),Q52)</f>
        <v>49</v>
      </c>
      <c r="T52" s="32">
        <f>IF(E8,90-S52-E9,S52+90+E9)</f>
        <v>139</v>
      </c>
      <c r="U52" s="32">
        <f>IF(E11,ABS(E6)-R52,ABS(E5)+R52)</f>
        <v>0.81699999999999995</v>
      </c>
      <c r="V52" s="32">
        <f t="shared" si="2"/>
        <v>-0.61659772704200466</v>
      </c>
      <c r="W52" s="33">
        <f t="shared" si="3"/>
        <v>0.53600022668524439</v>
      </c>
    </row>
    <row r="53" spans="1:23" x14ac:dyDescent="0.25">
      <c r="A53" s="1">
        <v>51</v>
      </c>
      <c r="B53" s="2">
        <v>0.68100000000000005</v>
      </c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  <c r="Q53" s="31">
        <f t="shared" si="0"/>
        <v>50</v>
      </c>
      <c r="R53" s="32">
        <f t="shared" si="1"/>
        <v>0.75</v>
      </c>
      <c r="S53" s="32">
        <f>IF(E10,DEGREES(Q53),Q53)</f>
        <v>50</v>
      </c>
      <c r="T53" s="32">
        <f>IF(E8,90-S53-E9,S53+90+E9)</f>
        <v>140</v>
      </c>
      <c r="U53" s="32">
        <f>IF(E11,ABS(E6)-R53,ABS(E5)+R53)</f>
        <v>0.75</v>
      </c>
      <c r="V53" s="32">
        <f t="shared" si="2"/>
        <v>-0.57453333233923343</v>
      </c>
      <c r="W53" s="33">
        <f t="shared" si="3"/>
        <v>0.48209070726490461</v>
      </c>
    </row>
    <row r="54" spans="1:23" x14ac:dyDescent="0.25">
      <c r="A54" s="1">
        <v>52</v>
      </c>
      <c r="B54" s="2">
        <v>0.61009999999999998</v>
      </c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1.6</v>
      </c>
      <c r="O54" s="15" t="e">
        <f>COS(RADIANS(M54))*N54</f>
        <v>#N/A</v>
      </c>
      <c r="P54" s="17" t="e">
        <f>SIN(RADIANS(M54))*N54</f>
        <v>#N/A</v>
      </c>
      <c r="Q54" s="31">
        <f t="shared" si="0"/>
        <v>51</v>
      </c>
      <c r="R54" s="32">
        <f t="shared" si="1"/>
        <v>0.68100000000000005</v>
      </c>
      <c r="S54" s="32">
        <f>IF(E10,DEGREES(Q54),Q54)</f>
        <v>51</v>
      </c>
      <c r="T54" s="32">
        <f>IF(E8,90-S54-E9,S54+90+E9)</f>
        <v>141</v>
      </c>
      <c r="U54" s="32">
        <f>IF(E11,ABS(E6)-R54,ABS(E5)+R54)</f>
        <v>0.68100000000000005</v>
      </c>
      <c r="V54" s="32">
        <f t="shared" si="2"/>
        <v>-0.52923639975219727</v>
      </c>
      <c r="W54" s="33">
        <f t="shared" si="3"/>
        <v>0.42856718630493928</v>
      </c>
    </row>
    <row r="55" spans="1:23" x14ac:dyDescent="0.25">
      <c r="A55" s="1">
        <v>53</v>
      </c>
      <c r="B55" s="2">
        <v>0.53759999999999997</v>
      </c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-1.6</v>
      </c>
      <c r="O55" s="15" t="e">
        <f>COS(RADIANS(M55))*N55</f>
        <v>#N/A</v>
      </c>
      <c r="P55" s="17" t="e">
        <f>SIN(RADIANS(M55))*N55</f>
        <v>#N/A</v>
      </c>
      <c r="Q55" s="31">
        <f t="shared" si="0"/>
        <v>52</v>
      </c>
      <c r="R55" s="32">
        <f t="shared" si="1"/>
        <v>0.61009999999999998</v>
      </c>
      <c r="S55" s="32">
        <f>IF(E10,DEGREES(Q55),Q55)</f>
        <v>52</v>
      </c>
      <c r="T55" s="32">
        <f>IF(E8,90-S55-E9,S55+90+E9)</f>
        <v>142</v>
      </c>
      <c r="U55" s="32">
        <f>IF(E11,ABS(E6)-R55,ABS(E5)+R55)</f>
        <v>0.61009999999999998</v>
      </c>
      <c r="V55" s="32">
        <f t="shared" si="2"/>
        <v>-0.480765360775461</v>
      </c>
      <c r="W55" s="33">
        <f t="shared" si="3"/>
        <v>0.37561506609618417</v>
      </c>
    </row>
    <row r="56" spans="1:23" x14ac:dyDescent="0.25">
      <c r="A56" s="1">
        <v>54</v>
      </c>
      <c r="B56" s="2">
        <v>0.46350000000000002</v>
      </c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  <c r="Q56" s="31">
        <f t="shared" si="0"/>
        <v>53</v>
      </c>
      <c r="R56" s="32">
        <f t="shared" si="1"/>
        <v>0.53759999999999997</v>
      </c>
      <c r="S56" s="32">
        <f>IF(E10,DEGREES(Q56),Q56)</f>
        <v>53</v>
      </c>
      <c r="T56" s="32">
        <f>IF(E8,90-S56-E9,S56+90+E9)</f>
        <v>143</v>
      </c>
      <c r="U56" s="32">
        <f>IF(E11,ABS(E6)-R56,ABS(E5)+R56)</f>
        <v>0.53759999999999997</v>
      </c>
      <c r="V56" s="32">
        <f t="shared" si="2"/>
        <v>-0.42934645020142465</v>
      </c>
      <c r="W56" s="33">
        <f t="shared" si="3"/>
        <v>0.32353575644654109</v>
      </c>
    </row>
    <row r="57" spans="1:23" x14ac:dyDescent="0.25">
      <c r="A57" s="1">
        <v>55</v>
      </c>
      <c r="B57" s="2">
        <v>0.38819999999999999</v>
      </c>
      <c r="F57" s="11">
        <f>IF(E8,(ROW()-ROW(F3))*5,((ROW(F75)-ROW())*5))</f>
        <v>90</v>
      </c>
      <c r="G57" s="12">
        <f>IF(F57-E9&gt;=0,F57-E9,360-E9+F57)</f>
        <v>90</v>
      </c>
      <c r="H57" s="13" t="str">
        <f>IF(G57=360,0,IF(MOD(G57,E2)=0,G57,""))</f>
        <v/>
      </c>
      <c r="I57" s="13" t="str">
        <f>IF(E13,H57,CHAR(160))</f>
        <v/>
      </c>
      <c r="J57" s="12" t="e">
        <f>NA()</f>
        <v>#N/A</v>
      </c>
      <c r="K57" s="14">
        <v>90</v>
      </c>
      <c r="L57" s="15" t="e">
        <f>MATCH(K57,H3:H74,0)</f>
        <v>#N/A</v>
      </c>
      <c r="M57" s="16" t="e">
        <f>IF(E8,90-INDEX(F3:F74,L57,1),INDEX(F3:F74,L57,1)+90)</f>
        <v>#N/A</v>
      </c>
      <c r="N57" s="15">
        <f>IF(E12,+(E7),NA())</f>
        <v>1.6</v>
      </c>
      <c r="O57" s="15" t="e">
        <f>COS(RADIANS(M57))*N57</f>
        <v>#N/A</v>
      </c>
      <c r="P57" s="17" t="e">
        <f>SIN(RADIANS(M57))*N57</f>
        <v>#N/A</v>
      </c>
      <c r="Q57" s="31">
        <f t="shared" si="0"/>
        <v>54</v>
      </c>
      <c r="R57" s="32">
        <f t="shared" si="1"/>
        <v>0.46350000000000002</v>
      </c>
      <c r="S57" s="32">
        <f>IF(E10,DEGREES(Q57),Q57)</f>
        <v>54</v>
      </c>
      <c r="T57" s="32">
        <f>IF(E8,90-S57-E9,S57+90+E9)</f>
        <v>144</v>
      </c>
      <c r="U57" s="32">
        <f>IF(E11,ABS(E6)-R57,ABS(E5)+R57)</f>
        <v>0.46350000000000002</v>
      </c>
      <c r="V57" s="32">
        <f t="shared" si="2"/>
        <v>-0.3749793768927881</v>
      </c>
      <c r="W57" s="33">
        <f t="shared" si="3"/>
        <v>0.27243846443756137</v>
      </c>
    </row>
    <row r="58" spans="1:23" x14ac:dyDescent="0.25">
      <c r="A58" s="1">
        <v>56</v>
      </c>
      <c r="B58" s="2">
        <v>0.31190000000000001</v>
      </c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 t="e">
        <f>L57</f>
        <v>#N/A</v>
      </c>
      <c r="M58" s="16" t="e">
        <f>IF(E8,90-INDEX(F3:F74,L58,1),INDEX(F3:F74,L58,1)+90)</f>
        <v>#N/A</v>
      </c>
      <c r="N58" s="15">
        <f>IF(E12,-(E7),NA())</f>
        <v>-1.6</v>
      </c>
      <c r="O58" s="15" t="e">
        <f>COS(RADIANS(M58))*N58</f>
        <v>#N/A</v>
      </c>
      <c r="P58" s="17" t="e">
        <f>SIN(RADIANS(M58))*N58</f>
        <v>#N/A</v>
      </c>
      <c r="Q58" s="31">
        <f t="shared" si="0"/>
        <v>55</v>
      </c>
      <c r="R58" s="32">
        <f t="shared" si="1"/>
        <v>0.38819999999999999</v>
      </c>
      <c r="S58" s="32">
        <f>IF(E10,DEGREES(Q58),Q58)</f>
        <v>55</v>
      </c>
      <c r="T58" s="32">
        <f>IF(E8,90-S58-E9,S58+90+E9)</f>
        <v>145</v>
      </c>
      <c r="U58" s="32">
        <f>IF(E11,ABS(E6)-R58,ABS(E5)+R58)</f>
        <v>0.38819999999999999</v>
      </c>
      <c r="V58" s="32">
        <f t="shared" si="2"/>
        <v>-0.31799482359298664</v>
      </c>
      <c r="W58" s="33">
        <f t="shared" si="3"/>
        <v>0.22266237259147603</v>
      </c>
    </row>
    <row r="59" spans="1:23" x14ac:dyDescent="0.25">
      <c r="A59" s="1">
        <v>57</v>
      </c>
      <c r="B59" s="2">
        <v>0.23469999999999999</v>
      </c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  <c r="Q59" s="31">
        <f t="shared" si="0"/>
        <v>56</v>
      </c>
      <c r="R59" s="32">
        <f t="shared" si="1"/>
        <v>0.31190000000000001</v>
      </c>
      <c r="S59" s="32">
        <f>IF(E10,DEGREES(Q59),Q59)</f>
        <v>56</v>
      </c>
      <c r="T59" s="32">
        <f>IF(E8,90-S59-E9,S59+90+E9)</f>
        <v>146</v>
      </c>
      <c r="U59" s="32">
        <f>IF(E11,ABS(E6)-R59,ABS(E5)+R59)</f>
        <v>0.31190000000000001</v>
      </c>
      <c r="V59" s="32">
        <f t="shared" si="2"/>
        <v>-0.25857681887991751</v>
      </c>
      <c r="W59" s="33">
        <f t="shared" si="3"/>
        <v>0.17441226659252596</v>
      </c>
    </row>
    <row r="60" spans="1:23" x14ac:dyDescent="0.25">
      <c r="A60" s="1">
        <v>58</v>
      </c>
      <c r="B60" s="2">
        <v>0.15679999999999999</v>
      </c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1.6</v>
      </c>
      <c r="O60" s="15" t="e">
        <f>COS(RADIANS(M60))*N60</f>
        <v>#N/A</v>
      </c>
      <c r="P60" s="17" t="e">
        <f>SIN(RADIANS(M60))*N60</f>
        <v>#N/A</v>
      </c>
      <c r="Q60" s="31">
        <f t="shared" si="0"/>
        <v>57</v>
      </c>
      <c r="R60" s="32">
        <f t="shared" si="1"/>
        <v>0.23469999999999999</v>
      </c>
      <c r="S60" s="32">
        <f>IF(E10,DEGREES(Q60),Q60)</f>
        <v>57</v>
      </c>
      <c r="T60" s="32">
        <f>IF(E8,90-S60-E9,S60+90+E9)</f>
        <v>147</v>
      </c>
      <c r="U60" s="32">
        <f>IF(E11,ABS(E6)-R60,ABS(E5)+R60)</f>
        <v>0.23469999999999999</v>
      </c>
      <c r="V60" s="32">
        <f t="shared" si="2"/>
        <v>-0.196835982296791</v>
      </c>
      <c r="W60" s="33">
        <f t="shared" si="3"/>
        <v>0.1278267815180269</v>
      </c>
    </row>
    <row r="61" spans="1:23" x14ac:dyDescent="0.25">
      <c r="A61" s="1">
        <v>59</v>
      </c>
      <c r="B61" s="2">
        <v>7.85E-2</v>
      </c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-1.6</v>
      </c>
      <c r="O61" s="15" t="e">
        <f>COS(RADIANS(M61))*N61</f>
        <v>#N/A</v>
      </c>
      <c r="P61" s="17" t="e">
        <f>SIN(RADIANS(M61))*N61</f>
        <v>#N/A</v>
      </c>
      <c r="Q61" s="31">
        <f t="shared" si="0"/>
        <v>58</v>
      </c>
      <c r="R61" s="32">
        <f t="shared" si="1"/>
        <v>0.15679999999999999</v>
      </c>
      <c r="S61" s="32">
        <f>IF(E10,DEGREES(Q61),Q61)</f>
        <v>58</v>
      </c>
      <c r="T61" s="32">
        <f>IF(E8,90-S61-E9,S61+90+E9)</f>
        <v>148</v>
      </c>
      <c r="U61" s="32">
        <f>IF(E11,ABS(E6)-R61,ABS(E5)+R61)</f>
        <v>0.15679999999999999</v>
      </c>
      <c r="V61" s="32">
        <f t="shared" si="2"/>
        <v>-0.13297394147732758</v>
      </c>
      <c r="W61" s="33">
        <f t="shared" si="3"/>
        <v>8.3091340631766528E-2</v>
      </c>
    </row>
    <row r="62" spans="1:23" x14ac:dyDescent="0.25">
      <c r="A62" s="1">
        <v>60</v>
      </c>
      <c r="B62" s="2">
        <v>0</v>
      </c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  <c r="Q62" s="31">
        <f t="shared" si="0"/>
        <v>59</v>
      </c>
      <c r="R62" s="32">
        <f t="shared" si="1"/>
        <v>7.85E-2</v>
      </c>
      <c r="S62" s="32">
        <f>IF(E10,DEGREES(Q62),Q62)</f>
        <v>59</v>
      </c>
      <c r="T62" s="32">
        <f>IF(E8,90-S62-E9,S62+90+E9)</f>
        <v>149</v>
      </c>
      <c r="U62" s="32">
        <f>IF(E11,ABS(E6)-R62,ABS(E5)+R62)</f>
        <v>7.85E-2</v>
      </c>
      <c r="V62" s="32">
        <f t="shared" si="2"/>
        <v>-6.7287633105115804E-2</v>
      </c>
      <c r="W62" s="33">
        <f t="shared" si="3"/>
        <v>4.0430488880439271E-2</v>
      </c>
    </row>
    <row r="63" spans="1:23" x14ac:dyDescent="0.25">
      <c r="A63" s="1">
        <v>61</v>
      </c>
      <c r="B63" s="2">
        <v>7.85E-2</v>
      </c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>
        <f>IF(E13,H63,CHAR(160))</f>
        <v>60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1.6</v>
      </c>
      <c r="O63" s="15" t="e">
        <f>COS(RADIANS(M63))*N63</f>
        <v>#N/A</v>
      </c>
      <c r="P63" s="17" t="e">
        <f>SIN(RADIANS(M63))*N63</f>
        <v>#N/A</v>
      </c>
      <c r="Q63" s="31">
        <f t="shared" si="0"/>
        <v>60</v>
      </c>
      <c r="R63" s="32">
        <f t="shared" si="1"/>
        <v>0</v>
      </c>
      <c r="S63" s="32">
        <f>IF(E10,DEGREES(Q63),Q63)</f>
        <v>60</v>
      </c>
      <c r="T63" s="32">
        <f>IF(E8,90-S63-E9,S63+90+E9)</f>
        <v>150</v>
      </c>
      <c r="U63" s="32">
        <f>IF(E11,ABS(E6)-R63,ABS(E5)+R63)</f>
        <v>0</v>
      </c>
      <c r="V63" s="32">
        <f t="shared" si="2"/>
        <v>0</v>
      </c>
      <c r="W63" s="33">
        <f t="shared" si="3"/>
        <v>0</v>
      </c>
    </row>
    <row r="64" spans="1:23" x14ac:dyDescent="0.25">
      <c r="A64" s="1">
        <v>62</v>
      </c>
      <c r="B64" s="2">
        <v>0.15679999999999999</v>
      </c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-1.6</v>
      </c>
      <c r="O64" s="15" t="e">
        <f>COS(RADIANS(M64))*N64</f>
        <v>#N/A</v>
      </c>
      <c r="P64" s="17" t="e">
        <f>SIN(RADIANS(M64))*N64</f>
        <v>#N/A</v>
      </c>
      <c r="Q64" s="31">
        <f t="shared" si="0"/>
        <v>61</v>
      </c>
      <c r="R64" s="32">
        <f t="shared" si="1"/>
        <v>7.85E-2</v>
      </c>
      <c r="S64" s="32">
        <f>IF(E10,DEGREES(Q64),Q64)</f>
        <v>61</v>
      </c>
      <c r="T64" s="32">
        <f>IF(E8,90-S64-E9,S64+90+E9)</f>
        <v>151</v>
      </c>
      <c r="U64" s="32">
        <f>IF(E11,ABS(E6)-R64,ABS(E5)+R64)</f>
        <v>7.85E-2</v>
      </c>
      <c r="V64" s="32">
        <f t="shared" si="2"/>
        <v>-6.8657647010442566E-2</v>
      </c>
      <c r="W64" s="33">
        <f t="shared" si="3"/>
        <v>3.8057555189337469E-2</v>
      </c>
    </row>
    <row r="65" spans="1:23" x14ac:dyDescent="0.25">
      <c r="A65" s="1">
        <v>63</v>
      </c>
      <c r="B65" s="2">
        <v>0.23469999999999999</v>
      </c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  <c r="Q65" s="31">
        <f t="shared" si="0"/>
        <v>62</v>
      </c>
      <c r="R65" s="32">
        <f t="shared" si="1"/>
        <v>0.15679999999999999</v>
      </c>
      <c r="S65" s="32">
        <f>IF(E10,DEGREES(Q65),Q65)</f>
        <v>62</v>
      </c>
      <c r="T65" s="32">
        <f>IF(E8,90-S65-E9,S65+90+E9)</f>
        <v>152</v>
      </c>
      <c r="U65" s="32">
        <f>IF(E11,ABS(E6)-R65,ABS(E5)+R65)</f>
        <v>0.15679999999999999</v>
      </c>
      <c r="V65" s="32">
        <f t="shared" si="2"/>
        <v>-0.13844618256027974</v>
      </c>
      <c r="W65" s="33">
        <f t="shared" si="3"/>
        <v>7.3613141044827662E-2</v>
      </c>
    </row>
    <row r="66" spans="1:23" x14ac:dyDescent="0.25">
      <c r="A66" s="1">
        <v>64</v>
      </c>
      <c r="B66" s="2">
        <v>0.31190000000000001</v>
      </c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1.6</v>
      </c>
      <c r="O66" s="15" t="e">
        <f>COS(RADIANS(M66))*N66</f>
        <v>#N/A</v>
      </c>
      <c r="P66" s="17" t="e">
        <f>SIN(RADIANS(M66))*N66</f>
        <v>#N/A</v>
      </c>
      <c r="Q66" s="31">
        <f t="shared" si="0"/>
        <v>63</v>
      </c>
      <c r="R66" s="32">
        <f t="shared" si="1"/>
        <v>0.23469999999999999</v>
      </c>
      <c r="S66" s="32">
        <f>IF(E10,DEGREES(Q66),Q66)</f>
        <v>63</v>
      </c>
      <c r="T66" s="32">
        <f>IF(E8,90-S66-E9,S66+90+E9)</f>
        <v>153</v>
      </c>
      <c r="U66" s="32">
        <f>IF(E11,ABS(E6)-R66,ABS(E5)+R66)</f>
        <v>0.23469999999999999</v>
      </c>
      <c r="V66" s="32">
        <f t="shared" si="2"/>
        <v>-0.2091192312270099</v>
      </c>
      <c r="W66" s="33">
        <f t="shared" si="3"/>
        <v>0.10655157028887165</v>
      </c>
    </row>
    <row r="67" spans="1:23" x14ac:dyDescent="0.25">
      <c r="A67" s="1">
        <v>65</v>
      </c>
      <c r="B67" s="2">
        <v>0.38819999999999999</v>
      </c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-1.6</v>
      </c>
      <c r="O67" s="15" t="e">
        <f>COS(RADIANS(M67))*N67</f>
        <v>#N/A</v>
      </c>
      <c r="P67" s="17" t="e">
        <f>SIN(RADIANS(M67))*N67</f>
        <v>#N/A</v>
      </c>
      <c r="Q67" s="31">
        <f t="shared" ref="Q67:Q130" si="4">A66</f>
        <v>64</v>
      </c>
      <c r="R67" s="32">
        <f t="shared" ref="R67:R130" si="5">B66</f>
        <v>0.31190000000000001</v>
      </c>
      <c r="S67" s="32">
        <f>IF(E10,DEGREES(Q67),Q67)</f>
        <v>64</v>
      </c>
      <c r="T67" s="32">
        <f>IF(E8,90-S67-E9,S67+90+E9)</f>
        <v>154</v>
      </c>
      <c r="U67" s="32">
        <f>IF(E11,ABS(E6)-R67,ABS(E5)+R67)</f>
        <v>0.31190000000000001</v>
      </c>
      <c r="V67" s="32">
        <f t="shared" ref="V67:V130" si="6">COS(RADIANS(T67))*U67</f>
        <v>-0.28033386304071023</v>
      </c>
      <c r="W67" s="33">
        <f t="shared" ref="W67:W130" si="7">SIN(RADIANS(T67))*U67</f>
        <v>0.1367279606835132</v>
      </c>
    </row>
    <row r="68" spans="1:23" x14ac:dyDescent="0.25">
      <c r="A68" s="1">
        <v>66</v>
      </c>
      <c r="B68" s="2">
        <v>0.46350000000000002</v>
      </c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  <c r="Q68" s="31">
        <f t="shared" si="4"/>
        <v>65</v>
      </c>
      <c r="R68" s="32">
        <f t="shared" si="5"/>
        <v>0.38819999999999999</v>
      </c>
      <c r="S68" s="32">
        <f>IF(E10,DEGREES(Q68),Q68)</f>
        <v>65</v>
      </c>
      <c r="T68" s="32">
        <f>IF(E8,90-S68-E9,S68+90+E9)</f>
        <v>155</v>
      </c>
      <c r="U68" s="32">
        <f>IF(E11,ABS(E6)-R68,ABS(E5)+R68)</f>
        <v>0.38819999999999999</v>
      </c>
      <c r="V68" s="32">
        <f t="shared" si="6"/>
        <v>-0.35182868292762748</v>
      </c>
      <c r="W68" s="33">
        <f t="shared" si="7"/>
        <v>0.16406040920773954</v>
      </c>
    </row>
    <row r="69" spans="1:23" x14ac:dyDescent="0.25">
      <c r="A69" s="1">
        <v>67</v>
      </c>
      <c r="B69" s="2">
        <v>0.53759999999999997</v>
      </c>
      <c r="F69" s="11">
        <f>IF(E8,(ROW()-ROW(F3))*5,((ROW(F75)-ROW())*5))</f>
        <v>30</v>
      </c>
      <c r="G69" s="12">
        <f>IF(F69-E9&gt;=0,F69-E9,360-E9+F69)</f>
        <v>30</v>
      </c>
      <c r="H69" s="13" t="str">
        <f>IF(G69=360,0,IF(MOD(G69,E2)=0,G69,""))</f>
        <v/>
      </c>
      <c r="I69" s="13" t="str">
        <f>IF(E13,H69,CHAR(160))</f>
        <v/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1.6</v>
      </c>
      <c r="O69" s="15" t="e">
        <f>COS(RADIANS(M69))*N69</f>
        <v>#N/A</v>
      </c>
      <c r="P69" s="17" t="e">
        <f>SIN(RADIANS(M69))*N69</f>
        <v>#N/A</v>
      </c>
      <c r="Q69" s="31">
        <f t="shared" si="4"/>
        <v>66</v>
      </c>
      <c r="R69" s="32">
        <f t="shared" si="5"/>
        <v>0.46350000000000002</v>
      </c>
      <c r="S69" s="32">
        <f>IF(E10,DEGREES(Q69),Q69)</f>
        <v>66</v>
      </c>
      <c r="T69" s="32">
        <f>IF(E8,90-S69-E9,S69+90+E9)</f>
        <v>156</v>
      </c>
      <c r="U69" s="32">
        <f>IF(E11,ABS(E6)-R69,ABS(E5)+R69)</f>
        <v>0.46350000000000002</v>
      </c>
      <c r="V69" s="32">
        <f t="shared" si="6"/>
        <v>-0.42342831961734545</v>
      </c>
      <c r="W69" s="33">
        <f t="shared" si="7"/>
        <v>0.18852243406563352</v>
      </c>
    </row>
    <row r="70" spans="1:23" x14ac:dyDescent="0.25">
      <c r="A70" s="1">
        <v>68</v>
      </c>
      <c r="B70" s="2">
        <v>0.61009999999999998</v>
      </c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-1.6</v>
      </c>
      <c r="O70" s="15" t="e">
        <f>COS(RADIANS(M70))*N70</f>
        <v>#N/A</v>
      </c>
      <c r="P70" s="17" t="e">
        <f>SIN(RADIANS(M70))*N70</f>
        <v>#N/A</v>
      </c>
      <c r="Q70" s="31">
        <f t="shared" si="4"/>
        <v>67</v>
      </c>
      <c r="R70" s="32">
        <f t="shared" si="5"/>
        <v>0.53759999999999997</v>
      </c>
      <c r="S70" s="32">
        <f>IF(E10,DEGREES(Q70),Q70)</f>
        <v>67</v>
      </c>
      <c r="T70" s="32">
        <f>IF(E8,90-S70-E9,S70+90+E9)</f>
        <v>157</v>
      </c>
      <c r="U70" s="32">
        <f>IF(E11,ABS(E6)-R70,ABS(E5)+R70)</f>
        <v>0.53759999999999997</v>
      </c>
      <c r="V70" s="32">
        <f t="shared" si="6"/>
        <v>-0.49486340921603189</v>
      </c>
      <c r="W70" s="33">
        <f t="shared" si="7"/>
        <v>0.21005705467583358</v>
      </c>
    </row>
    <row r="71" spans="1:23" x14ac:dyDescent="0.25">
      <c r="A71" s="1">
        <v>69</v>
      </c>
      <c r="B71" s="2">
        <v>0.68100000000000005</v>
      </c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  <c r="Q71" s="31">
        <f t="shared" si="4"/>
        <v>68</v>
      </c>
      <c r="R71" s="32">
        <f t="shared" si="5"/>
        <v>0.61009999999999998</v>
      </c>
      <c r="S71" s="32">
        <f>IF(E10,DEGREES(Q71),Q71)</f>
        <v>68</v>
      </c>
      <c r="T71" s="32">
        <f>IF(E8,90-S71-E9,S71+90+E9)</f>
        <v>158</v>
      </c>
      <c r="U71" s="32">
        <f>IF(E11,ABS(E6)-R71,ABS(E5)+R71)</f>
        <v>0.61009999999999998</v>
      </c>
      <c r="V71" s="32">
        <f t="shared" si="6"/>
        <v>-0.56567486967119696</v>
      </c>
      <c r="W71" s="33">
        <f t="shared" si="7"/>
        <v>0.22854748264304806</v>
      </c>
    </row>
    <row r="72" spans="1:23" x14ac:dyDescent="0.25">
      <c r="A72" s="1">
        <v>70</v>
      </c>
      <c r="B72" s="2">
        <v>0.75</v>
      </c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1.6</v>
      </c>
      <c r="O72" s="15" t="e">
        <f>COS(RADIANS(M72))*N72</f>
        <v>#N/A</v>
      </c>
      <c r="P72" s="17" t="e">
        <f>SIN(RADIANS(M72))*N72</f>
        <v>#N/A</v>
      </c>
      <c r="Q72" s="31">
        <f t="shared" si="4"/>
        <v>69</v>
      </c>
      <c r="R72" s="32">
        <f t="shared" si="5"/>
        <v>0.68100000000000005</v>
      </c>
      <c r="S72" s="32">
        <f>IF(E10,DEGREES(Q72),Q72)</f>
        <v>69</v>
      </c>
      <c r="T72" s="32">
        <f>IF(E8,90-S72-E9,S72+90+E9)</f>
        <v>159</v>
      </c>
      <c r="U72" s="32">
        <f>IF(E11,ABS(E6)-R72,ABS(E5)+R72)</f>
        <v>0.68100000000000005</v>
      </c>
      <c r="V72" s="32">
        <f t="shared" si="6"/>
        <v>-0.63576827044459439</v>
      </c>
      <c r="W72" s="33">
        <f t="shared" si="7"/>
        <v>0.24404857364034946</v>
      </c>
    </row>
    <row r="73" spans="1:23" x14ac:dyDescent="0.25">
      <c r="A73" s="1">
        <v>71</v>
      </c>
      <c r="B73" s="2">
        <v>0.81699999999999995</v>
      </c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-1.6</v>
      </c>
      <c r="O73" s="15" t="e">
        <f>COS(RADIANS(M73))*N73</f>
        <v>#N/A</v>
      </c>
      <c r="P73" s="17" t="e">
        <f>SIN(RADIANS(M73))*N73</f>
        <v>#N/A</v>
      </c>
      <c r="Q73" s="31">
        <f t="shared" si="4"/>
        <v>70</v>
      </c>
      <c r="R73" s="32">
        <f t="shared" si="5"/>
        <v>0.75</v>
      </c>
      <c r="S73" s="32">
        <f>IF(E10,DEGREES(Q73),Q73)</f>
        <v>70</v>
      </c>
      <c r="T73" s="32">
        <f>IF(E8,90-S73-E9,S73+90+E9)</f>
        <v>160</v>
      </c>
      <c r="U73" s="32">
        <f>IF(E11,ABS(E6)-R73,ABS(E5)+R73)</f>
        <v>0.75</v>
      </c>
      <c r="V73" s="32">
        <f t="shared" si="6"/>
        <v>-0.70476946558943121</v>
      </c>
      <c r="W73" s="33">
        <f t="shared" si="7"/>
        <v>0.25651510749425166</v>
      </c>
    </row>
    <row r="74" spans="1:23" x14ac:dyDescent="0.25">
      <c r="A74" s="1">
        <v>72</v>
      </c>
      <c r="B74" s="2">
        <v>0.88170000000000004</v>
      </c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  <c r="Q74" s="31">
        <f t="shared" si="4"/>
        <v>71</v>
      </c>
      <c r="R74" s="32">
        <f t="shared" si="5"/>
        <v>0.81699999999999995</v>
      </c>
      <c r="S74" s="32">
        <f>IF(E10,DEGREES(Q74),Q74)</f>
        <v>71</v>
      </c>
      <c r="T74" s="32">
        <f>IF(E8,90-S74-E9,S74+90+E9)</f>
        <v>161</v>
      </c>
      <c r="U74" s="32">
        <f>IF(E11,ABS(E6)-R74,ABS(E5)+R74)</f>
        <v>0.81699999999999995</v>
      </c>
      <c r="V74" s="32">
        <f t="shared" si="6"/>
        <v>-0.77248867626464179</v>
      </c>
      <c r="W74" s="33">
        <f t="shared" si="7"/>
        <v>0.26598918219149692</v>
      </c>
    </row>
    <row r="75" spans="1:23" x14ac:dyDescent="0.25">
      <c r="A75" s="1">
        <v>73</v>
      </c>
      <c r="B75" s="2">
        <v>0.94399999999999995</v>
      </c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1.6</v>
      </c>
      <c r="O75" s="15">
        <f>COS(RADIANS(M75))*N75</f>
        <v>-1.3856406460551018</v>
      </c>
      <c r="P75" s="17">
        <f>SIN(RADIANS(M75))*N75</f>
        <v>-0.80000000000000027</v>
      </c>
      <c r="Q75" s="31">
        <f t="shared" si="4"/>
        <v>72</v>
      </c>
      <c r="R75" s="32">
        <f t="shared" si="5"/>
        <v>0.88170000000000004</v>
      </c>
      <c r="S75" s="32">
        <f>IF(E10,DEGREES(Q75),Q75)</f>
        <v>72</v>
      </c>
      <c r="T75" s="32">
        <f>IF(E8,90-S75-E9,S75+90+E9)</f>
        <v>162</v>
      </c>
      <c r="U75" s="32">
        <f>IF(E11,ABS(E6)-R75,ABS(E5)+R75)</f>
        <v>0.88170000000000004</v>
      </c>
      <c r="V75" s="32">
        <f t="shared" si="6"/>
        <v>-0.83854653041743688</v>
      </c>
      <c r="W75" s="33">
        <f t="shared" si="7"/>
        <v>0.27246028394039123</v>
      </c>
    </row>
    <row r="76" spans="1:23" x14ac:dyDescent="0.25">
      <c r="A76" s="1">
        <v>74</v>
      </c>
      <c r="B76" s="2">
        <v>1.0037</v>
      </c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-1.6</v>
      </c>
      <c r="O76" s="15">
        <f>COS(RADIANS(M76))*N76</f>
        <v>1.3856406460551018</v>
      </c>
      <c r="P76" s="17">
        <f>SIN(RADIANS(M76))*N76</f>
        <v>0.80000000000000027</v>
      </c>
      <c r="Q76" s="31">
        <f t="shared" si="4"/>
        <v>73</v>
      </c>
      <c r="R76" s="32">
        <f t="shared" si="5"/>
        <v>0.94399999999999995</v>
      </c>
      <c r="S76" s="32">
        <f>IF(E10,DEGREES(Q76),Q76)</f>
        <v>73</v>
      </c>
      <c r="T76" s="32">
        <f>IF(E8,90-S76-E9,S76+90+E9)</f>
        <v>163</v>
      </c>
      <c r="U76" s="32">
        <f>IF(E11,ABS(E6)-R76,ABS(E5)+R76)</f>
        <v>0.94399999999999995</v>
      </c>
      <c r="V76" s="32">
        <f t="shared" si="6"/>
        <v>-0.90275168962910546</v>
      </c>
      <c r="W76" s="33">
        <f t="shared" si="7"/>
        <v>0.27599888925826332</v>
      </c>
    </row>
    <row r="77" spans="1:23" x14ac:dyDescent="0.25">
      <c r="A77" s="1">
        <v>75</v>
      </c>
      <c r="B77" s="2">
        <v>1.0607</v>
      </c>
      <c r="K77" s="14"/>
      <c r="L77" s="15"/>
      <c r="M77" s="16"/>
      <c r="N77" s="15"/>
      <c r="O77" s="15"/>
      <c r="P77" s="17"/>
      <c r="Q77" s="31">
        <f t="shared" si="4"/>
        <v>74</v>
      </c>
      <c r="R77" s="32">
        <f t="shared" si="5"/>
        <v>1.0037</v>
      </c>
      <c r="S77" s="32">
        <f>IF(E10,DEGREES(Q77),Q77)</f>
        <v>74</v>
      </c>
      <c r="T77" s="32">
        <f>IF(E8,90-S77-E9,S77+90+E9)</f>
        <v>164</v>
      </c>
      <c r="U77" s="32">
        <f>IF(E11,ABS(E6)-R77,ABS(E5)+R77)</f>
        <v>1.0037</v>
      </c>
      <c r="V77" s="32">
        <f t="shared" si="6"/>
        <v>-0.9648183642132907</v>
      </c>
      <c r="W77" s="33">
        <f t="shared" si="7"/>
        <v>0.27665721403352211</v>
      </c>
    </row>
    <row r="78" spans="1:23" x14ac:dyDescent="0.25">
      <c r="A78" s="1">
        <v>76</v>
      </c>
      <c r="B78" s="2">
        <v>1.1147</v>
      </c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1.6</v>
      </c>
      <c r="O78" s="15" t="e">
        <f>COS(RADIANS(M78))*N78</f>
        <v>#N/A</v>
      </c>
      <c r="P78" s="17" t="e">
        <f>SIN(RADIANS(M78))*N78</f>
        <v>#N/A</v>
      </c>
      <c r="Q78" s="31">
        <f t="shared" si="4"/>
        <v>75</v>
      </c>
      <c r="R78" s="32">
        <f t="shared" si="5"/>
        <v>1.0607</v>
      </c>
      <c r="S78" s="32">
        <f>IF(E10,DEGREES(Q78),Q78)</f>
        <v>75</v>
      </c>
      <c r="T78" s="32">
        <f>IF(E8,90-S78-E9,S78+90+E9)</f>
        <v>165</v>
      </c>
      <c r="U78" s="32">
        <f>IF(E11,ABS(E6)-R78,ABS(E5)+R78)</f>
        <v>1.0607</v>
      </c>
      <c r="V78" s="32">
        <f t="shared" si="6"/>
        <v>-1.0245575239448146</v>
      </c>
      <c r="W78" s="33">
        <f t="shared" si="7"/>
        <v>0.27452936114024401</v>
      </c>
    </row>
    <row r="79" spans="1:23" x14ac:dyDescent="0.25">
      <c r="A79" s="1">
        <v>77</v>
      </c>
      <c r="B79" s="2">
        <v>1.1657</v>
      </c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-1.6</v>
      </c>
      <c r="O79" s="15" t="e">
        <f>COS(RADIANS(M79))*N79</f>
        <v>#N/A</v>
      </c>
      <c r="P79" s="17" t="e">
        <f>SIN(RADIANS(M79))*N79</f>
        <v>#N/A</v>
      </c>
      <c r="Q79" s="31">
        <f t="shared" si="4"/>
        <v>76</v>
      </c>
      <c r="R79" s="32">
        <f t="shared" si="5"/>
        <v>1.1147</v>
      </c>
      <c r="S79" s="32">
        <f>IF(E10,DEGREES(Q79),Q79)</f>
        <v>76</v>
      </c>
      <c r="T79" s="32">
        <f>IF(E8,90-S79-E9,S79+90+E9)</f>
        <v>166</v>
      </c>
      <c r="U79" s="32">
        <f>IF(E11,ABS(E6)-R79,ABS(E5)+R79)</f>
        <v>1.1147</v>
      </c>
      <c r="V79" s="32">
        <f t="shared" si="6"/>
        <v>-1.0815886460798534</v>
      </c>
      <c r="W79" s="33">
        <f t="shared" si="7"/>
        <v>0.26967033702494964</v>
      </c>
    </row>
    <row r="80" spans="1:23" x14ac:dyDescent="0.25">
      <c r="A80" s="1">
        <v>78</v>
      </c>
      <c r="B80" s="2">
        <v>1.2135</v>
      </c>
      <c r="K80" s="14"/>
      <c r="L80" s="15"/>
      <c r="M80" s="16"/>
      <c r="N80" s="15"/>
      <c r="O80" s="15"/>
      <c r="P80" s="17"/>
      <c r="Q80" s="31">
        <f t="shared" si="4"/>
        <v>77</v>
      </c>
      <c r="R80" s="32">
        <f t="shared" si="5"/>
        <v>1.1657</v>
      </c>
      <c r="S80" s="32">
        <f>IF(E10,DEGREES(Q80),Q80)</f>
        <v>77</v>
      </c>
      <c r="T80" s="32">
        <f>IF(E8,90-S80-E9,S80+90+E9)</f>
        <v>167</v>
      </c>
      <c r="U80" s="32">
        <f>IF(E11,ABS(E6)-R80,ABS(E5)+R80)</f>
        <v>1.1657</v>
      </c>
      <c r="V80" s="32">
        <f t="shared" si="6"/>
        <v>-1.1358231845201485</v>
      </c>
      <c r="W80" s="33">
        <f t="shared" si="7"/>
        <v>0.26222544404864367</v>
      </c>
    </row>
    <row r="81" spans="1:23" x14ac:dyDescent="0.25">
      <c r="A81" s="1">
        <v>79</v>
      </c>
      <c r="B81" s="2">
        <v>1.258</v>
      </c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1.6</v>
      </c>
      <c r="O81" s="15" t="e">
        <f>COS(RADIANS(M81))*N81</f>
        <v>#N/A</v>
      </c>
      <c r="P81" s="17" t="e">
        <f>SIN(RADIANS(M81))*N81</f>
        <v>#N/A</v>
      </c>
      <c r="Q81" s="31">
        <f t="shared" si="4"/>
        <v>78</v>
      </c>
      <c r="R81" s="32">
        <f t="shared" si="5"/>
        <v>1.2135</v>
      </c>
      <c r="S81" s="32">
        <f>IF(E10,DEGREES(Q81),Q81)</f>
        <v>78</v>
      </c>
      <c r="T81" s="32">
        <f>IF(E8,90-S81-E9,S81+90+E9)</f>
        <v>168</v>
      </c>
      <c r="U81" s="32">
        <f>IF(E11,ABS(E6)-R81,ABS(E5)+R81)</f>
        <v>1.2135</v>
      </c>
      <c r="V81" s="32">
        <f t="shared" si="6"/>
        <v>-1.1869821134904732</v>
      </c>
      <c r="W81" s="33">
        <f t="shared" si="7"/>
        <v>0.25230083680735094</v>
      </c>
    </row>
    <row r="82" spans="1:23" x14ac:dyDescent="0.25">
      <c r="A82" s="1">
        <v>80</v>
      </c>
      <c r="B82" s="2">
        <v>1.2989999999999999</v>
      </c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-1.6</v>
      </c>
      <c r="O82" s="15" t="e">
        <f>COS(RADIANS(M82))*N82</f>
        <v>#N/A</v>
      </c>
      <c r="P82" s="17" t="e">
        <f>SIN(RADIANS(M82))*N82</f>
        <v>#N/A</v>
      </c>
      <c r="Q82" s="31">
        <f t="shared" si="4"/>
        <v>79</v>
      </c>
      <c r="R82" s="32">
        <f t="shared" si="5"/>
        <v>1.258</v>
      </c>
      <c r="S82" s="32">
        <f>IF(E10,DEGREES(Q82),Q82)</f>
        <v>79</v>
      </c>
      <c r="T82" s="32">
        <f>IF(E8,90-S82-E9,S82+90+E9)</f>
        <v>169</v>
      </c>
      <c r="U82" s="32">
        <f>IF(E11,ABS(E6)-R82,ABS(E5)+R82)</f>
        <v>1.258</v>
      </c>
      <c r="V82" s="32">
        <f t="shared" si="6"/>
        <v>-1.2348869967771612</v>
      </c>
      <c r="W82" s="33">
        <f t="shared" si="7"/>
        <v>0.24003771618369357</v>
      </c>
    </row>
    <row r="83" spans="1:23" x14ac:dyDescent="0.25">
      <c r="A83" s="1">
        <v>81</v>
      </c>
      <c r="B83" s="2">
        <v>1.3365</v>
      </c>
      <c r="K83" s="14"/>
      <c r="L83" s="15"/>
      <c r="M83" s="16"/>
      <c r="N83" s="15"/>
      <c r="O83" s="15"/>
      <c r="P83" s="17"/>
      <c r="Q83" s="31">
        <f t="shared" si="4"/>
        <v>80</v>
      </c>
      <c r="R83" s="32">
        <f t="shared" si="5"/>
        <v>1.2989999999999999</v>
      </c>
      <c r="S83" s="32">
        <f>IF(E10,DEGREES(Q83),Q83)</f>
        <v>80</v>
      </c>
      <c r="T83" s="32">
        <f>IF(E8,90-S83-E9,S83+90+E9)</f>
        <v>170</v>
      </c>
      <c r="U83" s="32">
        <f>IF(E11,ABS(E6)-R83,ABS(E5)+R83)</f>
        <v>1.2989999999999999</v>
      </c>
      <c r="V83" s="32">
        <f t="shared" si="6"/>
        <v>-1.279265271162858</v>
      </c>
      <c r="W83" s="33">
        <f t="shared" si="7"/>
        <v>0.22556898278934243</v>
      </c>
    </row>
    <row r="84" spans="1:23" x14ac:dyDescent="0.25">
      <c r="A84" s="1">
        <v>82</v>
      </c>
      <c r="B84" s="2">
        <v>1.3703000000000001</v>
      </c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1.6</v>
      </c>
      <c r="O84" s="15" t="e">
        <f>COS(RADIANS(M84))*N84</f>
        <v>#N/A</v>
      </c>
      <c r="P84" s="17" t="e">
        <f>SIN(RADIANS(M84))*N84</f>
        <v>#N/A</v>
      </c>
      <c r="Q84" s="31">
        <f t="shared" si="4"/>
        <v>81</v>
      </c>
      <c r="R84" s="32">
        <f t="shared" si="5"/>
        <v>1.3365</v>
      </c>
      <c r="S84" s="32">
        <f>IF(E10,DEGREES(Q84),Q84)</f>
        <v>81</v>
      </c>
      <c r="T84" s="32">
        <f>IF(E8,90-S84-E9,S84+90+E9)</f>
        <v>171</v>
      </c>
      <c r="U84" s="32">
        <f>IF(E11,ABS(E6)-R84,ABS(E5)+R84)</f>
        <v>1.3365</v>
      </c>
      <c r="V84" s="32">
        <f t="shared" si="6"/>
        <v>-1.3200454672054016</v>
      </c>
      <c r="W84" s="33">
        <f t="shared" si="7"/>
        <v>0.20907466252626872</v>
      </c>
    </row>
    <row r="85" spans="1:23" x14ac:dyDescent="0.25">
      <c r="A85" s="1">
        <v>83</v>
      </c>
      <c r="B85" s="2">
        <v>1.4004000000000001</v>
      </c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-1.6</v>
      </c>
      <c r="O85" s="15" t="e">
        <f>COS(RADIANS(M85))*N85</f>
        <v>#N/A</v>
      </c>
      <c r="P85" s="17" t="e">
        <f>SIN(RADIANS(M85))*N85</f>
        <v>#N/A</v>
      </c>
      <c r="Q85" s="31">
        <f t="shared" si="4"/>
        <v>82</v>
      </c>
      <c r="R85" s="32">
        <f t="shared" si="5"/>
        <v>1.3703000000000001</v>
      </c>
      <c r="S85" s="32">
        <f>IF(E10,DEGREES(Q85),Q85)</f>
        <v>82</v>
      </c>
      <c r="T85" s="32">
        <f>IF(E8,90-S85-E9,S85+90+E9)</f>
        <v>172</v>
      </c>
      <c r="U85" s="32">
        <f>IF(E11,ABS(E6)-R85,ABS(E5)+R85)</f>
        <v>1.3703000000000001</v>
      </c>
      <c r="V85" s="32">
        <f t="shared" si="6"/>
        <v>-1.3569643345965738</v>
      </c>
      <c r="W85" s="33">
        <f t="shared" si="7"/>
        <v>0.19070890024557752</v>
      </c>
    </row>
    <row r="86" spans="1:23" x14ac:dyDescent="0.25">
      <c r="A86" s="1">
        <v>84</v>
      </c>
      <c r="B86" s="2">
        <v>1.4266000000000001</v>
      </c>
      <c r="K86" s="14"/>
      <c r="L86" s="15"/>
      <c r="M86" s="16"/>
      <c r="N86" s="15"/>
      <c r="O86" s="15"/>
      <c r="P86" s="17"/>
      <c r="Q86" s="31">
        <f t="shared" si="4"/>
        <v>83</v>
      </c>
      <c r="R86" s="32">
        <f t="shared" si="5"/>
        <v>1.4004000000000001</v>
      </c>
      <c r="S86" s="32">
        <f>IF(E10,DEGREES(Q86),Q86)</f>
        <v>83</v>
      </c>
      <c r="T86" s="32">
        <f>IF(E8,90-S86-E9,S86+90+E9)</f>
        <v>173</v>
      </c>
      <c r="U86" s="32">
        <f>IF(E11,ABS(E6)-R86,ABS(E5)+R86)</f>
        <v>1.4004000000000001</v>
      </c>
      <c r="V86" s="32">
        <f t="shared" si="6"/>
        <v>-1.3899616307585074</v>
      </c>
      <c r="W86" s="33">
        <f t="shared" si="7"/>
        <v>0.17066582850456863</v>
      </c>
    </row>
    <row r="87" spans="1:23" x14ac:dyDescent="0.25">
      <c r="A87" s="1">
        <v>85</v>
      </c>
      <c r="B87" s="2">
        <v>1.4489000000000001</v>
      </c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1.6</v>
      </c>
      <c r="O87" s="15" t="e">
        <f>COS(RADIANS(M87))*N87</f>
        <v>#N/A</v>
      </c>
      <c r="P87" s="17" t="e">
        <f>SIN(RADIANS(M87))*N87</f>
        <v>#N/A</v>
      </c>
      <c r="Q87" s="31">
        <f t="shared" si="4"/>
        <v>84</v>
      </c>
      <c r="R87" s="32">
        <f t="shared" si="5"/>
        <v>1.4266000000000001</v>
      </c>
      <c r="S87" s="32">
        <f>IF(E10,DEGREES(Q87),Q87)</f>
        <v>84</v>
      </c>
      <c r="T87" s="32">
        <f>IF(E8,90-S87-E9,S87+90+E9)</f>
        <v>174</v>
      </c>
      <c r="U87" s="32">
        <f>IF(E11,ABS(E6)-R87,ABS(E5)+R87)</f>
        <v>1.4266000000000001</v>
      </c>
      <c r="V87" s="32">
        <f t="shared" si="6"/>
        <v>-1.4187849359323788</v>
      </c>
      <c r="W87" s="33">
        <f t="shared" si="7"/>
        <v>0.14912030569763482</v>
      </c>
    </row>
    <row r="88" spans="1:23" x14ac:dyDescent="0.25">
      <c r="A88" s="1">
        <v>86</v>
      </c>
      <c r="B88" s="2">
        <v>1.4672000000000001</v>
      </c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-1.6</v>
      </c>
      <c r="O88" s="15" t="e">
        <f>COS(RADIANS(M88))*N88</f>
        <v>#N/A</v>
      </c>
      <c r="P88" s="17" t="e">
        <f>SIN(RADIANS(M88))*N88</f>
        <v>#N/A</v>
      </c>
      <c r="Q88" s="31">
        <f t="shared" si="4"/>
        <v>85</v>
      </c>
      <c r="R88" s="32">
        <f t="shared" si="5"/>
        <v>1.4489000000000001</v>
      </c>
      <c r="S88" s="32">
        <f>IF(E10,DEGREES(Q88),Q88)</f>
        <v>85</v>
      </c>
      <c r="T88" s="32">
        <f>IF(E8,90-S88-E9,S88+90+E9)</f>
        <v>175</v>
      </c>
      <c r="U88" s="32">
        <f>IF(E11,ABS(E6)-R88,ABS(E5)+R88)</f>
        <v>1.4489000000000001</v>
      </c>
      <c r="V88" s="32">
        <f t="shared" si="6"/>
        <v>-1.4433864980651303</v>
      </c>
      <c r="W88" s="33">
        <f t="shared" si="7"/>
        <v>0.12627995566708197</v>
      </c>
    </row>
    <row r="89" spans="1:23" x14ac:dyDescent="0.25">
      <c r="A89" s="1">
        <v>87</v>
      </c>
      <c r="B89" s="2">
        <v>1.4815</v>
      </c>
      <c r="K89" s="14"/>
      <c r="L89" s="15"/>
      <c r="M89" s="16"/>
      <c r="N89" s="15"/>
      <c r="O89" s="15"/>
      <c r="P89" s="17"/>
      <c r="Q89" s="31">
        <f t="shared" si="4"/>
        <v>86</v>
      </c>
      <c r="R89" s="32">
        <f t="shared" si="5"/>
        <v>1.4672000000000001</v>
      </c>
      <c r="S89" s="32">
        <f>IF(E10,DEGREES(Q89),Q89)</f>
        <v>86</v>
      </c>
      <c r="T89" s="32">
        <f>IF(E8,90-S89-E9,S89+90+E9)</f>
        <v>176</v>
      </c>
      <c r="U89" s="32">
        <f>IF(E11,ABS(E6)-R89,ABS(E5)+R89)</f>
        <v>1.4672000000000001</v>
      </c>
      <c r="V89" s="32">
        <f t="shared" si="6"/>
        <v>-1.4636259745412141</v>
      </c>
      <c r="W89" s="33">
        <f t="shared" si="7"/>
        <v>0.10234669827738098</v>
      </c>
    </row>
    <row r="90" spans="1:23" x14ac:dyDescent="0.25">
      <c r="A90" s="1">
        <v>88</v>
      </c>
      <c r="B90" s="2">
        <v>1.4918</v>
      </c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1.6</v>
      </c>
      <c r="O90" s="15" t="e">
        <f>COS(RADIANS(M90))*N90</f>
        <v>#N/A</v>
      </c>
      <c r="P90" s="17" t="e">
        <f>SIN(RADIANS(M90))*N90</f>
        <v>#N/A</v>
      </c>
      <c r="Q90" s="31">
        <f t="shared" si="4"/>
        <v>87</v>
      </c>
      <c r="R90" s="32">
        <f t="shared" si="5"/>
        <v>1.4815</v>
      </c>
      <c r="S90" s="32">
        <f>IF(E10,DEGREES(Q90),Q90)</f>
        <v>87</v>
      </c>
      <c r="T90" s="32">
        <f>IF(E8,90-S90-E9,S90+90+E9)</f>
        <v>177</v>
      </c>
      <c r="U90" s="32">
        <f>IF(E11,ABS(E6)-R90,ABS(E5)+R90)</f>
        <v>1.4815</v>
      </c>
      <c r="V90" s="32">
        <f t="shared" si="6"/>
        <v>-1.4794696557389011</v>
      </c>
      <c r="W90" s="33">
        <f t="shared" si="7"/>
        <v>7.7535719173921255E-2</v>
      </c>
    </row>
    <row r="91" spans="1:23" x14ac:dyDescent="0.25">
      <c r="A91" s="1">
        <v>89</v>
      </c>
      <c r="B91" s="2">
        <v>1.4979</v>
      </c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-1.6</v>
      </c>
      <c r="O91" s="15" t="e">
        <f>COS(RADIANS(M91))*N91</f>
        <v>#N/A</v>
      </c>
      <c r="P91" s="17" t="e">
        <f>SIN(RADIANS(M91))*N91</f>
        <v>#N/A</v>
      </c>
      <c r="Q91" s="31">
        <f t="shared" si="4"/>
        <v>88</v>
      </c>
      <c r="R91" s="32">
        <f t="shared" si="5"/>
        <v>1.4918</v>
      </c>
      <c r="S91" s="32">
        <f>IF(E10,DEGREES(Q91),Q91)</f>
        <v>88</v>
      </c>
      <c r="T91" s="32">
        <f>IF(E8,90-S91-E9,S91+90+E9)</f>
        <v>178</v>
      </c>
      <c r="U91" s="32">
        <f>IF(E11,ABS(E6)-R91,ABS(E5)+R91)</f>
        <v>1.4918</v>
      </c>
      <c r="V91" s="32">
        <f t="shared" si="6"/>
        <v>-1.4908912357470872</v>
      </c>
      <c r="W91" s="33">
        <f t="shared" si="7"/>
        <v>5.2063069180791205E-2</v>
      </c>
    </row>
    <row r="92" spans="1:23" x14ac:dyDescent="0.25">
      <c r="A92" s="1">
        <v>90</v>
      </c>
      <c r="B92" s="2">
        <v>1.5</v>
      </c>
      <c r="K92" s="14"/>
      <c r="L92" s="15"/>
      <c r="M92" s="15"/>
      <c r="N92" s="15"/>
      <c r="O92" s="15"/>
      <c r="P92" s="17"/>
      <c r="Q92" s="31">
        <f t="shared" si="4"/>
        <v>89</v>
      </c>
      <c r="R92" s="32">
        <f t="shared" si="5"/>
        <v>1.4979</v>
      </c>
      <c r="S92" s="32">
        <f>IF(E10,DEGREES(Q92),Q92)</f>
        <v>89</v>
      </c>
      <c r="T92" s="32">
        <f>IF(E8,90-S92-E9,S92+90+E9)</f>
        <v>179</v>
      </c>
      <c r="U92" s="32">
        <f>IF(E11,ABS(E6)-R92,ABS(E5)+R92)</f>
        <v>1.4979</v>
      </c>
      <c r="V92" s="32">
        <f t="shared" si="6"/>
        <v>-1.4976718625747585</v>
      </c>
      <c r="W92" s="33">
        <f t="shared" si="7"/>
        <v>2.6141959602406863E-2</v>
      </c>
    </row>
    <row r="93" spans="1:23" x14ac:dyDescent="0.25">
      <c r="A93" s="1">
        <v>91</v>
      </c>
      <c r="B93" s="2">
        <v>1.4979</v>
      </c>
      <c r="K93" s="14">
        <v>150</v>
      </c>
      <c r="L93" s="15" t="e">
        <f>MATCH(K93,H3:H74,0)</f>
        <v>#N/A</v>
      </c>
      <c r="M93" s="16" t="e">
        <f>IF(E8,90-INDEX(F3:F74,L93,1),INDEX(F3:F74,L93,1)+90)</f>
        <v>#N/A</v>
      </c>
      <c r="N93" s="15">
        <f>IF(E12,+(E7),NA())</f>
        <v>1.6</v>
      </c>
      <c r="O93" s="15" t="e">
        <f>COS(RADIANS(M93))*N93</f>
        <v>#N/A</v>
      </c>
      <c r="P93" s="17" t="e">
        <f>SIN(RADIANS(M93))*N93</f>
        <v>#N/A</v>
      </c>
      <c r="Q93" s="31">
        <f t="shared" si="4"/>
        <v>90</v>
      </c>
      <c r="R93" s="32">
        <f t="shared" si="5"/>
        <v>1.5</v>
      </c>
      <c r="S93" s="32">
        <f>IF(E10,DEGREES(Q93),Q93)</f>
        <v>90</v>
      </c>
      <c r="T93" s="32">
        <f>IF(E8,90-S93-E9,S93+90+E9)</f>
        <v>180</v>
      </c>
      <c r="U93" s="32">
        <f>IF(E11,ABS(E6)-R93,ABS(E5)+R93)</f>
        <v>1.5</v>
      </c>
      <c r="V93" s="32">
        <f t="shared" si="6"/>
        <v>-1.5</v>
      </c>
      <c r="W93" s="33">
        <f t="shared" si="7"/>
        <v>1.83772268236293E-16</v>
      </c>
    </row>
    <row r="94" spans="1:23" x14ac:dyDescent="0.25">
      <c r="A94" s="1">
        <v>92</v>
      </c>
      <c r="B94" s="2">
        <v>1.4918</v>
      </c>
      <c r="K94" s="14">
        <v>150</v>
      </c>
      <c r="L94" s="15" t="e">
        <f>L93</f>
        <v>#N/A</v>
      </c>
      <c r="M94" s="16" t="e">
        <f>IF(E8,90-INDEX(F3:F74,L94,1),INDEX(F3:F74,L94,1)+90)</f>
        <v>#N/A</v>
      </c>
      <c r="N94" s="15">
        <f>IF(E12,-(E7),NA())</f>
        <v>-1.6</v>
      </c>
      <c r="O94" s="15" t="e">
        <f>COS(RADIANS(M94))*N94</f>
        <v>#N/A</v>
      </c>
      <c r="P94" s="17" t="e">
        <f>SIN(RADIANS(M94))*N94</f>
        <v>#N/A</v>
      </c>
      <c r="Q94" s="31">
        <f t="shared" si="4"/>
        <v>91</v>
      </c>
      <c r="R94" s="32">
        <f t="shared" si="5"/>
        <v>1.4979</v>
      </c>
      <c r="S94" s="32">
        <f>IF(E10,DEGREES(Q94),Q94)</f>
        <v>91</v>
      </c>
      <c r="T94" s="32">
        <f>IF(E8,90-S94-E9,S94+90+E9)</f>
        <v>181</v>
      </c>
      <c r="U94" s="32">
        <f>IF(E11,ABS(E6)-R94,ABS(E5)+R94)</f>
        <v>1.4979</v>
      </c>
      <c r="V94" s="32">
        <f t="shared" si="6"/>
        <v>-1.4976718625747585</v>
      </c>
      <c r="W94" s="33">
        <f t="shared" si="7"/>
        <v>-2.6141959602407158E-2</v>
      </c>
    </row>
    <row r="95" spans="1:23" x14ac:dyDescent="0.25">
      <c r="A95" s="1">
        <v>93</v>
      </c>
      <c r="B95" s="2">
        <v>1.4815</v>
      </c>
      <c r="K95" s="14"/>
      <c r="L95" s="15"/>
      <c r="M95" s="16"/>
      <c r="N95" s="15"/>
      <c r="O95" s="15"/>
      <c r="P95" s="17"/>
      <c r="Q95" s="31">
        <f t="shared" si="4"/>
        <v>92</v>
      </c>
      <c r="R95" s="32">
        <f t="shared" si="5"/>
        <v>1.4918</v>
      </c>
      <c r="S95" s="32">
        <f>IF(E10,DEGREES(Q95),Q95)</f>
        <v>92</v>
      </c>
      <c r="T95" s="32">
        <f>IF(E8,90-S95-E9,S95+90+E9)</f>
        <v>182</v>
      </c>
      <c r="U95" s="32">
        <f>IF(E11,ABS(E6)-R95,ABS(E5)+R95)</f>
        <v>1.4918</v>
      </c>
      <c r="V95" s="32">
        <f t="shared" si="6"/>
        <v>-1.4908912357470872</v>
      </c>
      <c r="W95" s="33">
        <f t="shared" si="7"/>
        <v>-5.2063069180790844E-2</v>
      </c>
    </row>
    <row r="96" spans="1:23" x14ac:dyDescent="0.25">
      <c r="A96" s="1">
        <v>94</v>
      </c>
      <c r="B96" s="2">
        <v>1.4672000000000001</v>
      </c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1.6</v>
      </c>
      <c r="O96" s="15" t="e">
        <f>COS(RADIANS(M96))*N96</f>
        <v>#N/A</v>
      </c>
      <c r="P96" s="17" t="e">
        <f>SIN(RADIANS(M96))*N96</f>
        <v>#N/A</v>
      </c>
      <c r="Q96" s="31">
        <f t="shared" si="4"/>
        <v>93</v>
      </c>
      <c r="R96" s="32">
        <f t="shared" si="5"/>
        <v>1.4815</v>
      </c>
      <c r="S96" s="32">
        <f>IF(E10,DEGREES(Q96),Q96)</f>
        <v>93</v>
      </c>
      <c r="T96" s="32">
        <f>IF(E8,90-S96-E9,S96+90+E9)</f>
        <v>183</v>
      </c>
      <c r="U96" s="32">
        <f>IF(E11,ABS(E6)-R96,ABS(E5)+R96)</f>
        <v>1.4815</v>
      </c>
      <c r="V96" s="32">
        <f t="shared" si="6"/>
        <v>-1.4794696557389011</v>
      </c>
      <c r="W96" s="33">
        <f t="shared" si="7"/>
        <v>-7.7535719173920881E-2</v>
      </c>
    </row>
    <row r="97" spans="1:23" x14ac:dyDescent="0.25">
      <c r="A97" s="1">
        <v>95</v>
      </c>
      <c r="B97" s="2">
        <v>1.4489000000000001</v>
      </c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-1.6</v>
      </c>
      <c r="O97" s="15" t="e">
        <f>COS(RADIANS(M97))*N97</f>
        <v>#N/A</v>
      </c>
      <c r="P97" s="17" t="e">
        <f>SIN(RADIANS(M97))*N97</f>
        <v>#N/A</v>
      </c>
      <c r="Q97" s="31">
        <f t="shared" si="4"/>
        <v>94</v>
      </c>
      <c r="R97" s="32">
        <f t="shared" si="5"/>
        <v>1.4672000000000001</v>
      </c>
      <c r="S97" s="32">
        <f>IF(E10,DEGREES(Q97),Q97)</f>
        <v>94</v>
      </c>
      <c r="T97" s="32">
        <f>IF(E8,90-S97-E9,S97+90+E9)</f>
        <v>184</v>
      </c>
      <c r="U97" s="32">
        <f>IF(E11,ABS(E6)-R97,ABS(E5)+R97)</f>
        <v>1.4672000000000001</v>
      </c>
      <c r="V97" s="32">
        <f t="shared" si="6"/>
        <v>-1.4636259745412141</v>
      </c>
      <c r="W97" s="33">
        <f t="shared" si="7"/>
        <v>-0.1023466982773806</v>
      </c>
    </row>
    <row r="98" spans="1:23" x14ac:dyDescent="0.25">
      <c r="A98" s="1">
        <v>96</v>
      </c>
      <c r="B98" s="2">
        <v>1.4266000000000001</v>
      </c>
      <c r="K98" s="14"/>
      <c r="L98" s="15"/>
      <c r="M98" s="16"/>
      <c r="N98" s="15"/>
      <c r="O98" s="15"/>
      <c r="P98" s="17"/>
      <c r="Q98" s="31">
        <f t="shared" si="4"/>
        <v>95</v>
      </c>
      <c r="R98" s="32">
        <f t="shared" si="5"/>
        <v>1.4489000000000001</v>
      </c>
      <c r="S98" s="32">
        <f>IF(E10,DEGREES(Q98),Q98)</f>
        <v>95</v>
      </c>
      <c r="T98" s="32">
        <f>IF(E8,90-S98-E9,S98+90+E9)</f>
        <v>185</v>
      </c>
      <c r="U98" s="32">
        <f>IF(E11,ABS(E6)-R98,ABS(E5)+R98)</f>
        <v>1.4489000000000001</v>
      </c>
      <c r="V98" s="32">
        <f t="shared" si="6"/>
        <v>-1.4433864980651303</v>
      </c>
      <c r="W98" s="33">
        <f t="shared" si="7"/>
        <v>-0.12627995566708161</v>
      </c>
    </row>
    <row r="99" spans="1:23" x14ac:dyDescent="0.25">
      <c r="A99" s="1">
        <v>97</v>
      </c>
      <c r="B99" s="2">
        <v>1.4004000000000001</v>
      </c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1.6</v>
      </c>
      <c r="O99" s="15" t="e">
        <f>COS(RADIANS(M99))*N99</f>
        <v>#N/A</v>
      </c>
      <c r="P99" s="17" t="e">
        <f>SIN(RADIANS(M99))*N99</f>
        <v>#N/A</v>
      </c>
      <c r="Q99" s="31">
        <f t="shared" si="4"/>
        <v>96</v>
      </c>
      <c r="R99" s="32">
        <f t="shared" si="5"/>
        <v>1.4266000000000001</v>
      </c>
      <c r="S99" s="32">
        <f>IF(E10,DEGREES(Q99),Q99)</f>
        <v>96</v>
      </c>
      <c r="T99" s="32">
        <f>IF(E8,90-S99-E9,S99+90+E9)</f>
        <v>186</v>
      </c>
      <c r="U99" s="32">
        <f>IF(E11,ABS(E6)-R99,ABS(E5)+R99)</f>
        <v>1.4266000000000001</v>
      </c>
      <c r="V99" s="32">
        <f t="shared" si="6"/>
        <v>-1.4187849359323788</v>
      </c>
      <c r="W99" s="33">
        <f t="shared" si="7"/>
        <v>-0.14912030569763449</v>
      </c>
    </row>
    <row r="100" spans="1:23" x14ac:dyDescent="0.25">
      <c r="A100" s="1">
        <v>98</v>
      </c>
      <c r="B100" s="2">
        <v>1.3703000000000001</v>
      </c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-1.6</v>
      </c>
      <c r="O100" s="15" t="e">
        <f>COS(RADIANS(M100))*N100</f>
        <v>#N/A</v>
      </c>
      <c r="P100" s="17" t="e">
        <f>SIN(RADIANS(M100))*N100</f>
        <v>#N/A</v>
      </c>
      <c r="Q100" s="31">
        <f t="shared" si="4"/>
        <v>97</v>
      </c>
      <c r="R100" s="32">
        <f t="shared" si="5"/>
        <v>1.4004000000000001</v>
      </c>
      <c r="S100" s="32">
        <f>IF(E10,DEGREES(Q100),Q100)</f>
        <v>97</v>
      </c>
      <c r="T100" s="32">
        <f>IF(E8,90-S100-E9,S100+90+E9)</f>
        <v>187</v>
      </c>
      <c r="U100" s="32">
        <f>IF(E11,ABS(E6)-R100,ABS(E5)+R100)</f>
        <v>1.4004000000000001</v>
      </c>
      <c r="V100" s="32">
        <f t="shared" si="6"/>
        <v>-1.3899616307585076</v>
      </c>
      <c r="W100" s="33">
        <f t="shared" si="7"/>
        <v>-0.1706658285045683</v>
      </c>
    </row>
    <row r="101" spans="1:23" x14ac:dyDescent="0.25">
      <c r="A101" s="1">
        <v>99</v>
      </c>
      <c r="B101" s="2">
        <v>1.3365</v>
      </c>
      <c r="K101" s="14"/>
      <c r="L101" s="15"/>
      <c r="M101" s="16"/>
      <c r="N101" s="15"/>
      <c r="O101" s="15"/>
      <c r="P101" s="17"/>
      <c r="Q101" s="31">
        <f t="shared" si="4"/>
        <v>98</v>
      </c>
      <c r="R101" s="32">
        <f t="shared" si="5"/>
        <v>1.3703000000000001</v>
      </c>
      <c r="S101" s="32">
        <f>IF(E10,DEGREES(Q101),Q101)</f>
        <v>98</v>
      </c>
      <c r="T101" s="32">
        <f>IF(E8,90-S101-E9,S101+90+E9)</f>
        <v>188</v>
      </c>
      <c r="U101" s="32">
        <f>IF(E11,ABS(E6)-R101,ABS(E5)+R101)</f>
        <v>1.3703000000000001</v>
      </c>
      <c r="V101" s="32">
        <f t="shared" si="6"/>
        <v>-1.3569643345965738</v>
      </c>
      <c r="W101" s="33">
        <f t="shared" si="7"/>
        <v>-0.19070890024557779</v>
      </c>
    </row>
    <row r="102" spans="1:23" x14ac:dyDescent="0.25">
      <c r="A102" s="1">
        <v>100</v>
      </c>
      <c r="B102" s="2">
        <v>1.2989999999999999</v>
      </c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1.6</v>
      </c>
      <c r="O102" s="15" t="e">
        <f>COS(RADIANS(M102))*N102</f>
        <v>#N/A</v>
      </c>
      <c r="P102" s="17" t="e">
        <f>SIN(RADIANS(M102))*N102</f>
        <v>#N/A</v>
      </c>
      <c r="Q102" s="31">
        <f t="shared" si="4"/>
        <v>99</v>
      </c>
      <c r="R102" s="32">
        <f t="shared" si="5"/>
        <v>1.3365</v>
      </c>
      <c r="S102" s="32">
        <f>IF(E10,DEGREES(Q102),Q102)</f>
        <v>99</v>
      </c>
      <c r="T102" s="32">
        <f>IF(E8,90-S102-E9,S102+90+E9)</f>
        <v>189</v>
      </c>
      <c r="U102" s="32">
        <f>IF(E11,ABS(E6)-R102,ABS(E5)+R102)</f>
        <v>1.3365</v>
      </c>
      <c r="V102" s="32">
        <f t="shared" si="6"/>
        <v>-1.3200454672054016</v>
      </c>
      <c r="W102" s="33">
        <f t="shared" si="7"/>
        <v>-0.20907466252626838</v>
      </c>
    </row>
    <row r="103" spans="1:23" x14ac:dyDescent="0.25">
      <c r="A103" s="1">
        <v>101</v>
      </c>
      <c r="B103" s="2">
        <v>1.258</v>
      </c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-1.6</v>
      </c>
      <c r="O103" s="15" t="e">
        <f>COS(RADIANS(M103))*N103</f>
        <v>#N/A</v>
      </c>
      <c r="P103" s="17" t="e">
        <f>SIN(RADIANS(M103))*N103</f>
        <v>#N/A</v>
      </c>
      <c r="Q103" s="31">
        <f t="shared" si="4"/>
        <v>100</v>
      </c>
      <c r="R103" s="32">
        <f t="shared" si="5"/>
        <v>1.2989999999999999</v>
      </c>
      <c r="S103" s="32">
        <f>IF(E10,DEGREES(Q103),Q103)</f>
        <v>100</v>
      </c>
      <c r="T103" s="32">
        <f>IF(E8,90-S103-E9,S103+90+E9)</f>
        <v>190</v>
      </c>
      <c r="U103" s="32">
        <f>IF(E11,ABS(E6)-R103,ABS(E5)+R103)</f>
        <v>1.2989999999999999</v>
      </c>
      <c r="V103" s="32">
        <f t="shared" si="6"/>
        <v>-1.279265271162858</v>
      </c>
      <c r="W103" s="33">
        <f t="shared" si="7"/>
        <v>-0.22556898278934268</v>
      </c>
    </row>
    <row r="104" spans="1:23" x14ac:dyDescent="0.25">
      <c r="A104" s="1">
        <v>102</v>
      </c>
      <c r="B104" s="2">
        <v>1.2135</v>
      </c>
      <c r="K104" s="14"/>
      <c r="L104" s="15"/>
      <c r="M104" s="16"/>
      <c r="N104" s="15"/>
      <c r="O104" s="15"/>
      <c r="P104" s="17"/>
      <c r="Q104" s="31">
        <f t="shared" si="4"/>
        <v>101</v>
      </c>
      <c r="R104" s="32">
        <f t="shared" si="5"/>
        <v>1.258</v>
      </c>
      <c r="S104" s="32">
        <f>IF(E10,DEGREES(Q104),Q104)</f>
        <v>101</v>
      </c>
      <c r="T104" s="32">
        <f>IF(E8,90-S104-E9,S104+90+E9)</f>
        <v>191</v>
      </c>
      <c r="U104" s="32">
        <f>IF(E11,ABS(E6)-R104,ABS(E5)+R104)</f>
        <v>1.258</v>
      </c>
      <c r="V104" s="32">
        <f t="shared" si="6"/>
        <v>-1.2348869967771612</v>
      </c>
      <c r="W104" s="33">
        <f t="shared" si="7"/>
        <v>-0.24003771618369327</v>
      </c>
    </row>
    <row r="105" spans="1:23" x14ac:dyDescent="0.25">
      <c r="A105" s="1">
        <v>103</v>
      </c>
      <c r="B105" s="2">
        <v>1.1657</v>
      </c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1.6</v>
      </c>
      <c r="O105" s="15" t="e">
        <f>COS(RADIANS(M105))*N105</f>
        <v>#N/A</v>
      </c>
      <c r="P105" s="17" t="e">
        <f>SIN(RADIANS(M105))*N105</f>
        <v>#N/A</v>
      </c>
      <c r="Q105" s="31">
        <f t="shared" si="4"/>
        <v>102</v>
      </c>
      <c r="R105" s="32">
        <f t="shared" si="5"/>
        <v>1.2135</v>
      </c>
      <c r="S105" s="32">
        <f>IF(E10,DEGREES(Q105),Q105)</f>
        <v>102</v>
      </c>
      <c r="T105" s="32">
        <f>IF(E8,90-S105-E9,S105+90+E9)</f>
        <v>192</v>
      </c>
      <c r="U105" s="32">
        <f>IF(E11,ABS(E6)-R105,ABS(E5)+R105)</f>
        <v>1.2135</v>
      </c>
      <c r="V105" s="32">
        <f t="shared" si="6"/>
        <v>-1.186982113490473</v>
      </c>
      <c r="W105" s="33">
        <f t="shared" si="7"/>
        <v>-0.25230083680735116</v>
      </c>
    </row>
    <row r="106" spans="1:23" x14ac:dyDescent="0.25">
      <c r="A106" s="1">
        <v>104</v>
      </c>
      <c r="B106" s="2">
        <v>1.1147</v>
      </c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-1.6</v>
      </c>
      <c r="O106" s="15" t="e">
        <f>COS(RADIANS(M106))*N106</f>
        <v>#N/A</v>
      </c>
      <c r="P106" s="17" t="e">
        <f>SIN(RADIANS(M106))*N106</f>
        <v>#N/A</v>
      </c>
      <c r="Q106" s="31">
        <f t="shared" si="4"/>
        <v>103</v>
      </c>
      <c r="R106" s="32">
        <f t="shared" si="5"/>
        <v>1.1657</v>
      </c>
      <c r="S106" s="32">
        <f>IF(E10,DEGREES(Q106),Q106)</f>
        <v>103</v>
      </c>
      <c r="T106" s="32">
        <f>IF(E8,90-S106-E9,S106+90+E9)</f>
        <v>193</v>
      </c>
      <c r="U106" s="32">
        <f>IF(E11,ABS(E6)-R106,ABS(E5)+R106)</f>
        <v>1.1657</v>
      </c>
      <c r="V106" s="32">
        <f t="shared" si="6"/>
        <v>-1.1358231845201487</v>
      </c>
      <c r="W106" s="33">
        <f t="shared" si="7"/>
        <v>-0.2622254440486434</v>
      </c>
    </row>
    <row r="107" spans="1:23" x14ac:dyDescent="0.25">
      <c r="A107" s="1">
        <v>105</v>
      </c>
      <c r="B107" s="2">
        <v>1.0607</v>
      </c>
      <c r="K107" s="14"/>
      <c r="L107" s="15"/>
      <c r="M107" s="16"/>
      <c r="N107" s="15"/>
      <c r="O107" s="15"/>
      <c r="P107" s="17"/>
      <c r="Q107" s="31">
        <f t="shared" si="4"/>
        <v>104</v>
      </c>
      <c r="R107" s="32">
        <f t="shared" si="5"/>
        <v>1.1147</v>
      </c>
      <c r="S107" s="32">
        <f>IF(E10,DEGREES(Q107),Q107)</f>
        <v>104</v>
      </c>
      <c r="T107" s="32">
        <f>IF(E8,90-S107-E9,S107+90+E9)</f>
        <v>194</v>
      </c>
      <c r="U107" s="32">
        <f>IF(E11,ABS(E6)-R107,ABS(E5)+R107)</f>
        <v>1.1147</v>
      </c>
      <c r="V107" s="32">
        <f t="shared" si="6"/>
        <v>-1.0815886460798534</v>
      </c>
      <c r="W107" s="33">
        <f t="shared" si="7"/>
        <v>-0.26967033702494936</v>
      </c>
    </row>
    <row r="108" spans="1:23" x14ac:dyDescent="0.25">
      <c r="A108" s="1">
        <v>106</v>
      </c>
      <c r="B108" s="2">
        <v>1.0037</v>
      </c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1.6</v>
      </c>
      <c r="O108" s="15" t="e">
        <f>COS(RADIANS(M108))*N108</f>
        <v>#N/A</v>
      </c>
      <c r="P108" s="17" t="e">
        <f>SIN(RADIANS(M108))*N108</f>
        <v>#N/A</v>
      </c>
      <c r="Q108" s="31">
        <f t="shared" si="4"/>
        <v>105</v>
      </c>
      <c r="R108" s="32">
        <f t="shared" si="5"/>
        <v>1.0607</v>
      </c>
      <c r="S108" s="32">
        <f>IF(E10,DEGREES(Q108),Q108)</f>
        <v>105</v>
      </c>
      <c r="T108" s="32">
        <f>IF(E8,90-S108-E9,S108+90+E9)</f>
        <v>195</v>
      </c>
      <c r="U108" s="32">
        <f>IF(E11,ABS(E6)-R108,ABS(E5)+R108)</f>
        <v>1.0607</v>
      </c>
      <c r="V108" s="32">
        <f t="shared" si="6"/>
        <v>-1.0245575239448148</v>
      </c>
      <c r="W108" s="33">
        <f t="shared" si="7"/>
        <v>-0.27452936114024379</v>
      </c>
    </row>
    <row r="109" spans="1:23" x14ac:dyDescent="0.25">
      <c r="A109" s="1">
        <v>107</v>
      </c>
      <c r="B109" s="2">
        <v>0.94399999999999995</v>
      </c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-1.6</v>
      </c>
      <c r="O109" s="24" t="e">
        <f>COS(RADIANS(M109))*N109</f>
        <v>#N/A</v>
      </c>
      <c r="P109" s="26" t="e">
        <f>SIN(RADIANS(M109))*N109</f>
        <v>#N/A</v>
      </c>
      <c r="Q109" s="31">
        <f t="shared" si="4"/>
        <v>106</v>
      </c>
      <c r="R109" s="32">
        <f t="shared" si="5"/>
        <v>1.0037</v>
      </c>
      <c r="S109" s="32">
        <f>IF(E10,DEGREES(Q109),Q109)</f>
        <v>106</v>
      </c>
      <c r="T109" s="32">
        <f>IF(E8,90-S109-E9,S109+90+E9)</f>
        <v>196</v>
      </c>
      <c r="U109" s="32">
        <f>IF(E11,ABS(E6)-R109,ABS(E5)+R109)</f>
        <v>1.0037</v>
      </c>
      <c r="V109" s="32">
        <f t="shared" si="6"/>
        <v>-0.9648183642132907</v>
      </c>
      <c r="W109" s="33">
        <f t="shared" si="7"/>
        <v>-0.27665721403352189</v>
      </c>
    </row>
    <row r="110" spans="1:23" x14ac:dyDescent="0.25">
      <c r="A110" s="1">
        <v>108</v>
      </c>
      <c r="B110" s="2">
        <v>0.88170000000000004</v>
      </c>
      <c r="Q110" s="31">
        <f t="shared" si="4"/>
        <v>107</v>
      </c>
      <c r="R110" s="32">
        <f t="shared" si="5"/>
        <v>0.94399999999999995</v>
      </c>
      <c r="S110" s="32">
        <f>IF(E10,DEGREES(Q110),Q110)</f>
        <v>107</v>
      </c>
      <c r="T110" s="32">
        <f>IF(E8,90-S110-E9,S110+90+E9)</f>
        <v>197</v>
      </c>
      <c r="U110" s="32">
        <f>IF(E11,ABS(E6)-R110,ABS(E5)+R110)</f>
        <v>0.94399999999999995</v>
      </c>
      <c r="V110" s="32">
        <f t="shared" si="6"/>
        <v>-0.90275168962910546</v>
      </c>
      <c r="W110" s="33">
        <f t="shared" si="7"/>
        <v>-0.27599888925826349</v>
      </c>
    </row>
    <row r="111" spans="1:23" x14ac:dyDescent="0.25">
      <c r="A111" s="1">
        <v>109</v>
      </c>
      <c r="B111" s="2">
        <v>0.81699999999999995</v>
      </c>
      <c r="Q111" s="31">
        <f t="shared" si="4"/>
        <v>108</v>
      </c>
      <c r="R111" s="32">
        <f t="shared" si="5"/>
        <v>0.88170000000000004</v>
      </c>
      <c r="S111" s="32">
        <f>IF(E10,DEGREES(Q111),Q111)</f>
        <v>108</v>
      </c>
      <c r="T111" s="32">
        <f>IF(E8,90-S111-E9,S111+90+E9)</f>
        <v>198</v>
      </c>
      <c r="U111" s="32">
        <f>IF(E11,ABS(E6)-R111,ABS(E5)+R111)</f>
        <v>0.88170000000000004</v>
      </c>
      <c r="V111" s="32">
        <f t="shared" si="6"/>
        <v>-0.83854653041743699</v>
      </c>
      <c r="W111" s="33">
        <f t="shared" si="7"/>
        <v>-0.27246028394039101</v>
      </c>
    </row>
    <row r="112" spans="1:23" x14ac:dyDescent="0.25">
      <c r="A112" s="1">
        <v>110</v>
      </c>
      <c r="B112" s="2">
        <v>0.75</v>
      </c>
      <c r="Q112" s="31">
        <f t="shared" si="4"/>
        <v>109</v>
      </c>
      <c r="R112" s="32">
        <f t="shared" si="5"/>
        <v>0.81699999999999995</v>
      </c>
      <c r="S112" s="32">
        <f>IF(E10,DEGREES(Q112),Q112)</f>
        <v>109</v>
      </c>
      <c r="T112" s="32">
        <f>IF(E8,90-S112-E9,S112+90+E9)</f>
        <v>199</v>
      </c>
      <c r="U112" s="32">
        <f>IF(E11,ABS(E6)-R112,ABS(E5)+R112)</f>
        <v>0.81699999999999995</v>
      </c>
      <c r="V112" s="32">
        <f t="shared" si="6"/>
        <v>-0.77248867626464168</v>
      </c>
      <c r="W112" s="33">
        <f t="shared" si="7"/>
        <v>-0.26598918219149703</v>
      </c>
    </row>
    <row r="113" spans="1:23" x14ac:dyDescent="0.25">
      <c r="A113" s="1">
        <v>111</v>
      </c>
      <c r="B113" s="2">
        <v>0.68100000000000005</v>
      </c>
      <c r="Q113" s="31">
        <f t="shared" si="4"/>
        <v>110</v>
      </c>
      <c r="R113" s="32">
        <f t="shared" si="5"/>
        <v>0.75</v>
      </c>
      <c r="S113" s="32">
        <f>IF(E10,DEGREES(Q113),Q113)</f>
        <v>110</v>
      </c>
      <c r="T113" s="32">
        <f>IF(E8,90-S113-E9,S113+90+E9)</f>
        <v>200</v>
      </c>
      <c r="U113" s="32">
        <f>IF(E11,ABS(E6)-R113,ABS(E5)+R113)</f>
        <v>0.75</v>
      </c>
      <c r="V113" s="32">
        <f t="shared" si="6"/>
        <v>-0.70476946558943132</v>
      </c>
      <c r="W113" s="33">
        <f t="shared" si="7"/>
        <v>-0.25651510749425149</v>
      </c>
    </row>
    <row r="114" spans="1:23" x14ac:dyDescent="0.25">
      <c r="A114" s="1">
        <v>112</v>
      </c>
      <c r="B114" s="2">
        <v>0.61009999999999998</v>
      </c>
      <c r="Q114" s="31">
        <f t="shared" si="4"/>
        <v>111</v>
      </c>
      <c r="R114" s="32">
        <f t="shared" si="5"/>
        <v>0.68100000000000005</v>
      </c>
      <c r="S114" s="32">
        <f>IF(E10,DEGREES(Q114),Q114)</f>
        <v>111</v>
      </c>
      <c r="T114" s="32">
        <f>IF(E8,90-S114-E9,S114+90+E9)</f>
        <v>201</v>
      </c>
      <c r="U114" s="32">
        <f>IF(E11,ABS(E6)-R114,ABS(E5)+R114)</f>
        <v>0.68100000000000005</v>
      </c>
      <c r="V114" s="32">
        <f t="shared" si="6"/>
        <v>-0.63576827044459439</v>
      </c>
      <c r="W114" s="33">
        <f t="shared" si="7"/>
        <v>-0.24404857364034963</v>
      </c>
    </row>
    <row r="115" spans="1:23" x14ac:dyDescent="0.25">
      <c r="A115" s="1">
        <v>113</v>
      </c>
      <c r="B115" s="2">
        <v>0.53759999999999997</v>
      </c>
      <c r="Q115" s="31">
        <f t="shared" si="4"/>
        <v>112</v>
      </c>
      <c r="R115" s="32">
        <f t="shared" si="5"/>
        <v>0.61009999999999998</v>
      </c>
      <c r="S115" s="32">
        <f>IF(E10,DEGREES(Q115),Q115)</f>
        <v>112</v>
      </c>
      <c r="T115" s="32">
        <f>IF(E8,90-S115-E9,S115+90+E9)</f>
        <v>202</v>
      </c>
      <c r="U115" s="32">
        <f>IF(E11,ABS(E6)-R115,ABS(E5)+R115)</f>
        <v>0.61009999999999998</v>
      </c>
      <c r="V115" s="32">
        <f t="shared" si="6"/>
        <v>-0.56567486967119696</v>
      </c>
      <c r="W115" s="33">
        <f t="shared" si="7"/>
        <v>-0.22854748264304792</v>
      </c>
    </row>
    <row r="116" spans="1:23" x14ac:dyDescent="0.25">
      <c r="A116" s="1">
        <v>114</v>
      </c>
      <c r="B116" s="2">
        <v>0.46350000000000002</v>
      </c>
      <c r="Q116" s="31">
        <f t="shared" si="4"/>
        <v>113</v>
      </c>
      <c r="R116" s="32">
        <f t="shared" si="5"/>
        <v>0.53759999999999997</v>
      </c>
      <c r="S116" s="32">
        <f>IF(E10,DEGREES(Q116),Q116)</f>
        <v>113</v>
      </c>
      <c r="T116" s="32">
        <f>IF(E8,90-S116-E9,S116+90+E9)</f>
        <v>203</v>
      </c>
      <c r="U116" s="32">
        <f>IF(E11,ABS(E6)-R116,ABS(E5)+R116)</f>
        <v>0.53759999999999997</v>
      </c>
      <c r="V116" s="32">
        <f t="shared" si="6"/>
        <v>-0.49486340921603189</v>
      </c>
      <c r="W116" s="33">
        <f t="shared" si="7"/>
        <v>-0.21005705467583344</v>
      </c>
    </row>
    <row r="117" spans="1:23" x14ac:dyDescent="0.25">
      <c r="A117" s="1">
        <v>115</v>
      </c>
      <c r="B117" s="2">
        <v>0.38819999999999999</v>
      </c>
      <c r="Q117" s="31">
        <f t="shared" si="4"/>
        <v>114</v>
      </c>
      <c r="R117" s="32">
        <f t="shared" si="5"/>
        <v>0.46350000000000002</v>
      </c>
      <c r="S117" s="32">
        <f>IF(E10,DEGREES(Q117),Q117)</f>
        <v>114</v>
      </c>
      <c r="T117" s="32">
        <f>IF(E8,90-S117-E9,S117+90+E9)</f>
        <v>204</v>
      </c>
      <c r="U117" s="32">
        <f>IF(E11,ABS(E6)-R117,ABS(E5)+R117)</f>
        <v>0.46350000000000002</v>
      </c>
      <c r="V117" s="32">
        <f t="shared" si="6"/>
        <v>-0.42342831961734551</v>
      </c>
      <c r="W117" s="33">
        <f t="shared" si="7"/>
        <v>-0.1885224340656334</v>
      </c>
    </row>
    <row r="118" spans="1:23" x14ac:dyDescent="0.25">
      <c r="A118" s="1">
        <v>116</v>
      </c>
      <c r="B118" s="2">
        <v>0.31190000000000001</v>
      </c>
      <c r="Q118" s="31">
        <f t="shared" si="4"/>
        <v>115</v>
      </c>
      <c r="R118" s="32">
        <f t="shared" si="5"/>
        <v>0.38819999999999999</v>
      </c>
      <c r="S118" s="32">
        <f>IF(E10,DEGREES(Q118),Q118)</f>
        <v>115</v>
      </c>
      <c r="T118" s="32">
        <f>IF(E8,90-S118-E9,S118+90+E9)</f>
        <v>205</v>
      </c>
      <c r="U118" s="32">
        <f>IF(E11,ABS(E6)-R118,ABS(E5)+R118)</f>
        <v>0.38819999999999999</v>
      </c>
      <c r="V118" s="32">
        <f t="shared" si="6"/>
        <v>-0.35182868292762753</v>
      </c>
      <c r="W118" s="33">
        <f t="shared" si="7"/>
        <v>-0.16406040920773945</v>
      </c>
    </row>
    <row r="119" spans="1:23" x14ac:dyDescent="0.25">
      <c r="A119" s="1">
        <v>117</v>
      </c>
      <c r="B119" s="2">
        <v>0.23469999999999999</v>
      </c>
      <c r="Q119" s="31">
        <f t="shared" si="4"/>
        <v>116</v>
      </c>
      <c r="R119" s="32">
        <f t="shared" si="5"/>
        <v>0.31190000000000001</v>
      </c>
      <c r="S119" s="32">
        <f>IF(E10,DEGREES(Q119),Q119)</f>
        <v>116</v>
      </c>
      <c r="T119" s="32">
        <f>IF(E8,90-S119-E9,S119+90+E9)</f>
        <v>206</v>
      </c>
      <c r="U119" s="32">
        <f>IF(E11,ABS(E6)-R119,ABS(E5)+R119)</f>
        <v>0.31190000000000001</v>
      </c>
      <c r="V119" s="32">
        <f t="shared" si="6"/>
        <v>-0.28033386304071017</v>
      </c>
      <c r="W119" s="33">
        <f t="shared" si="7"/>
        <v>-0.13672796068351326</v>
      </c>
    </row>
    <row r="120" spans="1:23" x14ac:dyDescent="0.25">
      <c r="A120" s="1">
        <v>118</v>
      </c>
      <c r="B120" s="2">
        <v>0.15679999999999999</v>
      </c>
      <c r="Q120" s="31">
        <f t="shared" si="4"/>
        <v>117</v>
      </c>
      <c r="R120" s="32">
        <f t="shared" si="5"/>
        <v>0.23469999999999999</v>
      </c>
      <c r="S120" s="32">
        <f>IF(E10,DEGREES(Q120),Q120)</f>
        <v>117</v>
      </c>
      <c r="T120" s="32">
        <f>IF(E8,90-S120-E9,S120+90+E9)</f>
        <v>207</v>
      </c>
      <c r="U120" s="32">
        <f>IF(E11,ABS(E6)-R120,ABS(E5)+R120)</f>
        <v>0.23469999999999999</v>
      </c>
      <c r="V120" s="32">
        <f t="shared" si="6"/>
        <v>-0.20911923122700993</v>
      </c>
      <c r="W120" s="33">
        <f t="shared" si="7"/>
        <v>-0.10655157028887161</v>
      </c>
    </row>
    <row r="121" spans="1:23" x14ac:dyDescent="0.25">
      <c r="A121" s="1">
        <v>119</v>
      </c>
      <c r="B121" s="2">
        <v>7.85E-2</v>
      </c>
      <c r="Q121" s="31">
        <f t="shared" si="4"/>
        <v>118</v>
      </c>
      <c r="R121" s="32">
        <f t="shared" si="5"/>
        <v>0.15679999999999999</v>
      </c>
      <c r="S121" s="32">
        <f>IF(E10,DEGREES(Q121),Q121)</f>
        <v>118</v>
      </c>
      <c r="T121" s="32">
        <f>IF(E8,90-S121-E9,S121+90+E9)</f>
        <v>208</v>
      </c>
      <c r="U121" s="32">
        <f>IF(E11,ABS(E6)-R121,ABS(E5)+R121)</f>
        <v>0.15679999999999999</v>
      </c>
      <c r="V121" s="32">
        <f t="shared" si="6"/>
        <v>-0.13844618256027974</v>
      </c>
      <c r="W121" s="33">
        <f t="shared" si="7"/>
        <v>-7.361314104482769E-2</v>
      </c>
    </row>
    <row r="122" spans="1:23" x14ac:dyDescent="0.25">
      <c r="A122" s="1">
        <v>120</v>
      </c>
      <c r="B122" s="2">
        <v>0</v>
      </c>
      <c r="Q122" s="31">
        <f t="shared" si="4"/>
        <v>119</v>
      </c>
      <c r="R122" s="32">
        <f t="shared" si="5"/>
        <v>7.85E-2</v>
      </c>
      <c r="S122" s="32">
        <f>IF(E10,DEGREES(Q122),Q122)</f>
        <v>119</v>
      </c>
      <c r="T122" s="32">
        <f>IF(E8,90-S122-E9,S122+90+E9)</f>
        <v>209</v>
      </c>
      <c r="U122" s="32">
        <f>IF(E11,ABS(E6)-R122,ABS(E5)+R122)</f>
        <v>7.85E-2</v>
      </c>
      <c r="V122" s="32">
        <f t="shared" si="6"/>
        <v>-6.865764701044258E-2</v>
      </c>
      <c r="W122" s="33">
        <f t="shared" si="7"/>
        <v>-3.8057555189337448E-2</v>
      </c>
    </row>
    <row r="123" spans="1:23" x14ac:dyDescent="0.25">
      <c r="A123" s="1">
        <v>121</v>
      </c>
      <c r="B123" s="2">
        <v>7.85E-2</v>
      </c>
      <c r="Q123" s="31">
        <f t="shared" si="4"/>
        <v>120</v>
      </c>
      <c r="R123" s="32">
        <f t="shared" si="5"/>
        <v>0</v>
      </c>
      <c r="S123" s="32">
        <f>IF(E10,DEGREES(Q123),Q123)</f>
        <v>120</v>
      </c>
      <c r="T123" s="32">
        <f>IF(E8,90-S123-E9,S123+90+E9)</f>
        <v>210</v>
      </c>
      <c r="U123" s="32">
        <f>IF(E11,ABS(E6)-R123,ABS(E5)+R123)</f>
        <v>0</v>
      </c>
      <c r="V123" s="32">
        <f t="shared" si="6"/>
        <v>0</v>
      </c>
      <c r="W123" s="33">
        <f t="shared" si="7"/>
        <v>0</v>
      </c>
    </row>
    <row r="124" spans="1:23" x14ac:dyDescent="0.25">
      <c r="A124" s="1">
        <v>122</v>
      </c>
      <c r="B124" s="2">
        <v>0.15679999999999999</v>
      </c>
      <c r="Q124" s="31">
        <f t="shared" si="4"/>
        <v>121</v>
      </c>
      <c r="R124" s="32">
        <f t="shared" si="5"/>
        <v>7.85E-2</v>
      </c>
      <c r="S124" s="32">
        <f>IF(E10,DEGREES(Q124),Q124)</f>
        <v>121</v>
      </c>
      <c r="T124" s="32">
        <f>IF(E8,90-S124-E9,S124+90+E9)</f>
        <v>211</v>
      </c>
      <c r="U124" s="32">
        <f>IF(E11,ABS(E6)-R124,ABS(E5)+R124)</f>
        <v>7.85E-2</v>
      </c>
      <c r="V124" s="32">
        <f t="shared" si="6"/>
        <v>-6.7287633105115818E-2</v>
      </c>
      <c r="W124" s="33">
        <f t="shared" si="7"/>
        <v>-4.043048888043925E-2</v>
      </c>
    </row>
    <row r="125" spans="1:23" x14ac:dyDescent="0.25">
      <c r="A125" s="1">
        <v>123</v>
      </c>
      <c r="B125" s="2">
        <v>0.23469999999999999</v>
      </c>
      <c r="Q125" s="31">
        <f t="shared" si="4"/>
        <v>122</v>
      </c>
      <c r="R125" s="32">
        <f t="shared" si="5"/>
        <v>0.15679999999999999</v>
      </c>
      <c r="S125" s="32">
        <f>IF(E10,DEGREES(Q125),Q125)</f>
        <v>122</v>
      </c>
      <c r="T125" s="32">
        <f>IF(E8,90-S125-E9,S125+90+E9)</f>
        <v>212</v>
      </c>
      <c r="U125" s="32">
        <f>IF(E11,ABS(E6)-R125,ABS(E5)+R125)</f>
        <v>0.15679999999999999</v>
      </c>
      <c r="V125" s="32">
        <f t="shared" si="6"/>
        <v>-0.13297394147732761</v>
      </c>
      <c r="W125" s="33">
        <f t="shared" si="7"/>
        <v>-8.3091340631766514E-2</v>
      </c>
    </row>
    <row r="126" spans="1:23" x14ac:dyDescent="0.25">
      <c r="A126" s="1">
        <v>124</v>
      </c>
      <c r="B126" s="2">
        <v>0.31190000000000001</v>
      </c>
      <c r="Q126" s="31">
        <f t="shared" si="4"/>
        <v>123</v>
      </c>
      <c r="R126" s="32">
        <f t="shared" si="5"/>
        <v>0.23469999999999999</v>
      </c>
      <c r="S126" s="32">
        <f>IF(E10,DEGREES(Q126),Q126)</f>
        <v>123</v>
      </c>
      <c r="T126" s="32">
        <f>IF(E8,90-S126-E9,S126+90+E9)</f>
        <v>213</v>
      </c>
      <c r="U126" s="32">
        <f>IF(E11,ABS(E6)-R126,ABS(E5)+R126)</f>
        <v>0.23469999999999999</v>
      </c>
      <c r="V126" s="32">
        <f t="shared" si="6"/>
        <v>-0.19683598229679103</v>
      </c>
      <c r="W126" s="33">
        <f t="shared" si="7"/>
        <v>-0.12782678151802684</v>
      </c>
    </row>
    <row r="127" spans="1:23" x14ac:dyDescent="0.25">
      <c r="A127" s="1">
        <v>125</v>
      </c>
      <c r="B127" s="2">
        <v>0.38819999999999999</v>
      </c>
      <c r="Q127" s="31">
        <f t="shared" si="4"/>
        <v>124</v>
      </c>
      <c r="R127" s="32">
        <f t="shared" si="5"/>
        <v>0.31190000000000001</v>
      </c>
      <c r="S127" s="32">
        <f>IF(E10,DEGREES(Q127),Q127)</f>
        <v>124</v>
      </c>
      <c r="T127" s="32">
        <f>IF(E8,90-S127-E9,S127+90+E9)</f>
        <v>214</v>
      </c>
      <c r="U127" s="32">
        <f>IF(E11,ABS(E6)-R127,ABS(E5)+R127)</f>
        <v>0.31190000000000001</v>
      </c>
      <c r="V127" s="32">
        <f t="shared" si="6"/>
        <v>-0.25857681887991757</v>
      </c>
      <c r="W127" s="33">
        <f t="shared" si="7"/>
        <v>-0.1744122665925259</v>
      </c>
    </row>
    <row r="128" spans="1:23" x14ac:dyDescent="0.25">
      <c r="A128" s="1">
        <v>126</v>
      </c>
      <c r="B128" s="2">
        <v>0.46350000000000002</v>
      </c>
      <c r="Q128" s="31">
        <f t="shared" si="4"/>
        <v>125</v>
      </c>
      <c r="R128" s="32">
        <f t="shared" si="5"/>
        <v>0.38819999999999999</v>
      </c>
      <c r="S128" s="32">
        <f>IF(E10,DEGREES(Q128),Q128)</f>
        <v>125</v>
      </c>
      <c r="T128" s="32">
        <f>IF(E8,90-S128-E9,S128+90+E9)</f>
        <v>215</v>
      </c>
      <c r="U128" s="32">
        <f>IF(E11,ABS(E6)-R128,ABS(E5)+R128)</f>
        <v>0.38819999999999999</v>
      </c>
      <c r="V128" s="32">
        <f t="shared" si="6"/>
        <v>-0.31799482359298659</v>
      </c>
      <c r="W128" s="33">
        <f t="shared" si="7"/>
        <v>-0.22266237259147612</v>
      </c>
    </row>
    <row r="129" spans="1:23" x14ac:dyDescent="0.25">
      <c r="A129" s="1">
        <v>127</v>
      </c>
      <c r="B129" s="2">
        <v>0.53759999999999997</v>
      </c>
      <c r="Q129" s="31">
        <f t="shared" si="4"/>
        <v>126</v>
      </c>
      <c r="R129" s="32">
        <f t="shared" si="5"/>
        <v>0.46350000000000002</v>
      </c>
      <c r="S129" s="32">
        <f>IF(E10,DEGREES(Q129),Q129)</f>
        <v>126</v>
      </c>
      <c r="T129" s="32">
        <f>IF(E8,90-S129-E9,S129+90+E9)</f>
        <v>216</v>
      </c>
      <c r="U129" s="32">
        <f>IF(E11,ABS(E6)-R129,ABS(E5)+R129)</f>
        <v>0.46350000000000002</v>
      </c>
      <c r="V129" s="32">
        <f t="shared" si="6"/>
        <v>-0.37497937689278821</v>
      </c>
      <c r="W129" s="33">
        <f t="shared" si="7"/>
        <v>-0.27243846443756126</v>
      </c>
    </row>
    <row r="130" spans="1:23" x14ac:dyDescent="0.25">
      <c r="A130" s="1">
        <v>128</v>
      </c>
      <c r="B130" s="2">
        <v>0.61009999999999998</v>
      </c>
      <c r="Q130" s="31">
        <f t="shared" si="4"/>
        <v>127</v>
      </c>
      <c r="R130" s="32">
        <f t="shared" si="5"/>
        <v>0.53759999999999997</v>
      </c>
      <c r="S130" s="32">
        <f>IF(E10,DEGREES(Q130),Q130)</f>
        <v>127</v>
      </c>
      <c r="T130" s="32">
        <f>IF(E8,90-S130-E9,S130+90+E9)</f>
        <v>217</v>
      </c>
      <c r="U130" s="32">
        <f>IF(E11,ABS(E6)-R130,ABS(E5)+R130)</f>
        <v>0.53759999999999997</v>
      </c>
      <c r="V130" s="32">
        <f t="shared" si="6"/>
        <v>-0.42934645020142459</v>
      </c>
      <c r="W130" s="33">
        <f t="shared" si="7"/>
        <v>-0.3235357564465412</v>
      </c>
    </row>
    <row r="131" spans="1:23" x14ac:dyDescent="0.25">
      <c r="A131" s="1">
        <v>129</v>
      </c>
      <c r="B131" s="2">
        <v>0.68100000000000005</v>
      </c>
      <c r="Q131" s="31">
        <f t="shared" ref="Q131:Q194" si="8">A130</f>
        <v>128</v>
      </c>
      <c r="R131" s="32">
        <f t="shared" ref="R131:R194" si="9">B130</f>
        <v>0.61009999999999998</v>
      </c>
      <c r="S131" s="32">
        <f>IF(E10,DEGREES(Q131),Q131)</f>
        <v>128</v>
      </c>
      <c r="T131" s="32">
        <f>IF(E8,90-S131-E9,S131+90+E9)</f>
        <v>218</v>
      </c>
      <c r="U131" s="32">
        <f>IF(E11,ABS(E6)-R131,ABS(E5)+R131)</f>
        <v>0.61009999999999998</v>
      </c>
      <c r="V131" s="32">
        <f t="shared" ref="V131:V194" si="10">COS(RADIANS(T131))*U131</f>
        <v>-0.48076536077546106</v>
      </c>
      <c r="W131" s="33">
        <f t="shared" ref="W131:W194" si="11">SIN(RADIANS(T131))*U131</f>
        <v>-0.37561506609618406</v>
      </c>
    </row>
    <row r="132" spans="1:23" x14ac:dyDescent="0.25">
      <c r="A132" s="1">
        <v>130</v>
      </c>
      <c r="B132" s="2">
        <v>0.75</v>
      </c>
      <c r="Q132" s="31">
        <f t="shared" si="8"/>
        <v>129</v>
      </c>
      <c r="R132" s="32">
        <f t="shared" si="9"/>
        <v>0.68100000000000005</v>
      </c>
      <c r="S132" s="32">
        <f>IF(E10,DEGREES(Q132),Q132)</f>
        <v>129</v>
      </c>
      <c r="T132" s="32">
        <f>IF(E8,90-S132-E9,S132+90+E9)</f>
        <v>219</v>
      </c>
      <c r="U132" s="32">
        <f>IF(E11,ABS(E6)-R132,ABS(E5)+R132)</f>
        <v>0.68100000000000005</v>
      </c>
      <c r="V132" s="32">
        <f t="shared" si="10"/>
        <v>-0.52923639975219716</v>
      </c>
      <c r="W132" s="33">
        <f t="shared" si="11"/>
        <v>-0.42856718630493945</v>
      </c>
    </row>
    <row r="133" spans="1:23" x14ac:dyDescent="0.25">
      <c r="A133" s="1">
        <v>131</v>
      </c>
      <c r="B133" s="2">
        <v>0.81699999999999995</v>
      </c>
      <c r="Q133" s="31">
        <f t="shared" si="8"/>
        <v>130</v>
      </c>
      <c r="R133" s="32">
        <f t="shared" si="9"/>
        <v>0.75</v>
      </c>
      <c r="S133" s="32">
        <f>IF(E10,DEGREES(Q133),Q133)</f>
        <v>130</v>
      </c>
      <c r="T133" s="32">
        <f>IF(E8,90-S133-E9,S133+90+E9)</f>
        <v>220</v>
      </c>
      <c r="U133" s="32">
        <f>IF(E11,ABS(E6)-R133,ABS(E5)+R133)</f>
        <v>0.75</v>
      </c>
      <c r="V133" s="32">
        <f t="shared" si="10"/>
        <v>-0.57453333233923354</v>
      </c>
      <c r="W133" s="33">
        <f t="shared" si="11"/>
        <v>-0.48209070726490444</v>
      </c>
    </row>
    <row r="134" spans="1:23" x14ac:dyDescent="0.25">
      <c r="A134" s="1">
        <v>132</v>
      </c>
      <c r="B134" s="2">
        <v>0.88170000000000004</v>
      </c>
      <c r="Q134" s="31">
        <f t="shared" si="8"/>
        <v>131</v>
      </c>
      <c r="R134" s="32">
        <f t="shared" si="9"/>
        <v>0.81699999999999995</v>
      </c>
      <c r="S134" s="32">
        <f>IF(E10,DEGREES(Q134),Q134)</f>
        <v>131</v>
      </c>
      <c r="T134" s="32">
        <f>IF(E8,90-S134-E9,S134+90+E9)</f>
        <v>221</v>
      </c>
      <c r="U134" s="32">
        <f>IF(E11,ABS(E6)-R134,ABS(E5)+R134)</f>
        <v>0.81699999999999995</v>
      </c>
      <c r="V134" s="32">
        <f t="shared" si="10"/>
        <v>-0.61659772704200477</v>
      </c>
      <c r="W134" s="33">
        <f t="shared" si="11"/>
        <v>-0.53600022668524427</v>
      </c>
    </row>
    <row r="135" spans="1:23" x14ac:dyDescent="0.25">
      <c r="A135" s="1">
        <v>133</v>
      </c>
      <c r="B135" s="2">
        <v>0.94399999999999995</v>
      </c>
      <c r="Q135" s="31">
        <f t="shared" si="8"/>
        <v>132</v>
      </c>
      <c r="R135" s="32">
        <f t="shared" si="9"/>
        <v>0.88170000000000004</v>
      </c>
      <c r="S135" s="32">
        <f>IF(E10,DEGREES(Q135),Q135)</f>
        <v>132</v>
      </c>
      <c r="T135" s="32">
        <f>IF(E8,90-S135-E9,S135+90+E9)</f>
        <v>222</v>
      </c>
      <c r="U135" s="32">
        <f>IF(E11,ABS(E6)-R135,ABS(E5)+R135)</f>
        <v>0.88170000000000004</v>
      </c>
      <c r="V135" s="32">
        <f t="shared" si="10"/>
        <v>-0.65523079262341855</v>
      </c>
      <c r="W135" s="33">
        <f t="shared" si="11"/>
        <v>-0.58997245562660539</v>
      </c>
    </row>
    <row r="136" spans="1:23" x14ac:dyDescent="0.25">
      <c r="A136" s="1">
        <v>134</v>
      </c>
      <c r="B136" s="2">
        <v>1.0037</v>
      </c>
      <c r="Q136" s="31">
        <f t="shared" si="8"/>
        <v>133</v>
      </c>
      <c r="R136" s="32">
        <f t="shared" si="9"/>
        <v>0.94399999999999995</v>
      </c>
      <c r="S136" s="32">
        <f>IF(E10,DEGREES(Q136),Q136)</f>
        <v>133</v>
      </c>
      <c r="T136" s="32">
        <f>IF(E8,90-S136-E9,S136+90+E9)</f>
        <v>223</v>
      </c>
      <c r="U136" s="32">
        <f>IF(E11,ABS(E6)-R136,ABS(E5)+R136)</f>
        <v>0.94399999999999995</v>
      </c>
      <c r="V136" s="32">
        <f t="shared" si="10"/>
        <v>-0.69039789432849696</v>
      </c>
      <c r="W136" s="33">
        <f t="shared" si="11"/>
        <v>-0.64380645189899843</v>
      </c>
    </row>
    <row r="137" spans="1:23" x14ac:dyDescent="0.25">
      <c r="A137" s="1">
        <v>135</v>
      </c>
      <c r="B137" s="2">
        <v>1.0607</v>
      </c>
      <c r="Q137" s="31">
        <f t="shared" si="8"/>
        <v>134</v>
      </c>
      <c r="R137" s="32">
        <f t="shared" si="9"/>
        <v>1.0037</v>
      </c>
      <c r="S137" s="32">
        <f>IF(E10,DEGREES(Q137),Q137)</f>
        <v>134</v>
      </c>
      <c r="T137" s="32">
        <f>IF(E8,90-S137-E9,S137+90+E9)</f>
        <v>224</v>
      </c>
      <c r="U137" s="32">
        <f>IF(E11,ABS(E6)-R137,ABS(E5)+R137)</f>
        <v>1.0037</v>
      </c>
      <c r="V137" s="32">
        <f t="shared" si="10"/>
        <v>-0.72200135759990414</v>
      </c>
      <c r="W137" s="33">
        <f t="shared" si="11"/>
        <v>-0.69722860642969564</v>
      </c>
    </row>
    <row r="138" spans="1:23" x14ac:dyDescent="0.25">
      <c r="A138" s="1">
        <v>136</v>
      </c>
      <c r="B138" s="2">
        <v>1.1147</v>
      </c>
      <c r="Q138" s="31">
        <f t="shared" si="8"/>
        <v>135</v>
      </c>
      <c r="R138" s="32">
        <f t="shared" si="9"/>
        <v>1.0607</v>
      </c>
      <c r="S138" s="32">
        <f>IF(E10,DEGREES(Q138),Q138)</f>
        <v>135</v>
      </c>
      <c r="T138" s="32">
        <f>IF(E8,90-S138-E9,S138+90+E9)</f>
        <v>225</v>
      </c>
      <c r="U138" s="32">
        <f>IF(E11,ABS(E6)-R138,ABS(E5)+R138)</f>
        <v>1.0607</v>
      </c>
      <c r="V138" s="32">
        <f t="shared" si="10"/>
        <v>-0.75002816280457107</v>
      </c>
      <c r="W138" s="33">
        <f t="shared" si="11"/>
        <v>-0.75002816280457085</v>
      </c>
    </row>
    <row r="139" spans="1:23" x14ac:dyDescent="0.25">
      <c r="A139" s="1">
        <v>137</v>
      </c>
      <c r="B139" s="2">
        <v>1.1657</v>
      </c>
      <c r="Q139" s="31">
        <f t="shared" si="8"/>
        <v>136</v>
      </c>
      <c r="R139" s="32">
        <f t="shared" si="9"/>
        <v>1.1147</v>
      </c>
      <c r="S139" s="32">
        <f>IF(E10,DEGREES(Q139),Q139)</f>
        <v>136</v>
      </c>
      <c r="T139" s="32">
        <f>IF(E8,90-S139-E9,S139+90+E9)</f>
        <v>226</v>
      </c>
      <c r="U139" s="32">
        <f>IF(E11,ABS(E6)-R139,ABS(E5)+R139)</f>
        <v>1.1147</v>
      </c>
      <c r="V139" s="32">
        <f t="shared" si="10"/>
        <v>-0.77433568555064425</v>
      </c>
      <c r="W139" s="33">
        <f t="shared" si="11"/>
        <v>-0.80184807543749448</v>
      </c>
    </row>
    <row r="140" spans="1:23" x14ac:dyDescent="0.25">
      <c r="A140" s="1">
        <v>138</v>
      </c>
      <c r="B140" s="2">
        <v>1.2135</v>
      </c>
      <c r="Q140" s="31">
        <f t="shared" si="8"/>
        <v>137</v>
      </c>
      <c r="R140" s="32">
        <f t="shared" si="9"/>
        <v>1.1657</v>
      </c>
      <c r="S140" s="32">
        <f>IF(E10,DEGREES(Q140),Q140)</f>
        <v>137</v>
      </c>
      <c r="T140" s="32">
        <f>IF(E8,90-S140-E9,S140+90+E9)</f>
        <v>227</v>
      </c>
      <c r="U140" s="32">
        <f>IF(E11,ABS(E6)-R140,ABS(E5)+R140)</f>
        <v>1.1657</v>
      </c>
      <c r="V140" s="32">
        <f t="shared" si="10"/>
        <v>-0.79500548832485463</v>
      </c>
      <c r="W140" s="33">
        <f t="shared" si="11"/>
        <v>-0.85253900997746701</v>
      </c>
    </row>
    <row r="141" spans="1:23" x14ac:dyDescent="0.25">
      <c r="A141" s="1">
        <v>139</v>
      </c>
      <c r="B141" s="2">
        <v>1.258</v>
      </c>
      <c r="Q141" s="31">
        <f t="shared" si="8"/>
        <v>138</v>
      </c>
      <c r="R141" s="32">
        <f t="shared" si="9"/>
        <v>1.2135</v>
      </c>
      <c r="S141" s="32">
        <f>IF(E10,DEGREES(Q141),Q141)</f>
        <v>138</v>
      </c>
      <c r="T141" s="32">
        <f>IF(E8,90-S141-E9,S141+90+E9)</f>
        <v>228</v>
      </c>
      <c r="U141" s="32">
        <f>IF(E11,ABS(E6)-R141,ABS(E5)+R141)</f>
        <v>1.2135</v>
      </c>
      <c r="V141" s="32">
        <f t="shared" si="10"/>
        <v>-0.81198999081647438</v>
      </c>
      <c r="W141" s="33">
        <f t="shared" si="11"/>
        <v>-0.90180624571681811</v>
      </c>
    </row>
    <row r="142" spans="1:23" x14ac:dyDescent="0.25">
      <c r="A142" s="1">
        <v>140</v>
      </c>
      <c r="B142" s="2">
        <v>1.2989999999999999</v>
      </c>
      <c r="Q142" s="31">
        <f t="shared" si="8"/>
        <v>139</v>
      </c>
      <c r="R142" s="32">
        <f t="shared" si="9"/>
        <v>1.258</v>
      </c>
      <c r="S142" s="32">
        <f>IF(E10,DEGREES(Q142),Q142)</f>
        <v>139</v>
      </c>
      <c r="T142" s="32">
        <f>IF(E8,90-S142-E9,S142+90+E9)</f>
        <v>229</v>
      </c>
      <c r="U142" s="32">
        <f>IF(E11,ABS(E6)-R142,ABS(E5)+R142)</f>
        <v>1.258</v>
      </c>
      <c r="V142" s="32">
        <f t="shared" si="10"/>
        <v>-0.82532225847005813</v>
      </c>
      <c r="W142" s="33">
        <f t="shared" si="11"/>
        <v>-0.94942465192024716</v>
      </c>
    </row>
    <row r="143" spans="1:23" x14ac:dyDescent="0.25">
      <c r="A143" s="1">
        <v>141</v>
      </c>
      <c r="B143" s="2">
        <v>1.3365</v>
      </c>
      <c r="Q143" s="31">
        <f t="shared" si="8"/>
        <v>140</v>
      </c>
      <c r="R143" s="32">
        <f t="shared" si="9"/>
        <v>1.2989999999999999</v>
      </c>
      <c r="S143" s="32">
        <f>IF(E10,DEGREES(Q143),Q143)</f>
        <v>140</v>
      </c>
      <c r="T143" s="32">
        <f>IF(E8,90-S143-E9,S143+90+E9)</f>
        <v>230</v>
      </c>
      <c r="U143" s="32">
        <f>IF(E11,ABS(E6)-R143,ABS(E5)+R143)</f>
        <v>1.2989999999999999</v>
      </c>
      <c r="V143" s="32">
        <f t="shared" si="10"/>
        <v>-0.83498110498281475</v>
      </c>
      <c r="W143" s="33">
        <f t="shared" si="11"/>
        <v>-0.99509173161155229</v>
      </c>
    </row>
    <row r="144" spans="1:23" x14ac:dyDescent="0.25">
      <c r="A144" s="1">
        <v>142</v>
      </c>
      <c r="B144" s="2">
        <v>1.3703000000000001</v>
      </c>
      <c r="Q144" s="31">
        <f t="shared" si="8"/>
        <v>141</v>
      </c>
      <c r="R144" s="32">
        <f t="shared" si="9"/>
        <v>1.3365</v>
      </c>
      <c r="S144" s="32">
        <f>IF(E10,DEGREES(Q144),Q144)</f>
        <v>141</v>
      </c>
      <c r="T144" s="32">
        <f>IF(E8,90-S144-E9,S144+90+E9)</f>
        <v>231</v>
      </c>
      <c r="U144" s="32">
        <f>IF(E11,ABS(E6)-R144,ABS(E5)+R144)</f>
        <v>1.3365</v>
      </c>
      <c r="V144" s="32">
        <f t="shared" si="10"/>
        <v>-0.84108670263810825</v>
      </c>
      <c r="W144" s="33">
        <f t="shared" si="11"/>
        <v>-1.0386555774872412</v>
      </c>
    </row>
    <row r="145" spans="1:23" x14ac:dyDescent="0.25">
      <c r="A145" s="1">
        <v>143</v>
      </c>
      <c r="B145" s="2">
        <v>1.4004000000000001</v>
      </c>
      <c r="Q145" s="31">
        <f t="shared" si="8"/>
        <v>142</v>
      </c>
      <c r="R145" s="32">
        <f t="shared" si="9"/>
        <v>1.3703000000000001</v>
      </c>
      <c r="S145" s="32">
        <f>IF(E10,DEGREES(Q145),Q145)</f>
        <v>142</v>
      </c>
      <c r="T145" s="32">
        <f>IF(E8,90-S145-E9,S145+90+E9)</f>
        <v>232</v>
      </c>
      <c r="U145" s="32">
        <f>IF(E11,ABS(E6)-R145,ABS(E5)+R145)</f>
        <v>1.3703000000000001</v>
      </c>
      <c r="V145" s="32">
        <f t="shared" si="10"/>
        <v>-0.84364091963874932</v>
      </c>
      <c r="W145" s="33">
        <f t="shared" si="11"/>
        <v>-1.0798111356672915</v>
      </c>
    </row>
    <row r="146" spans="1:23" x14ac:dyDescent="0.25">
      <c r="A146" s="1">
        <v>144</v>
      </c>
      <c r="B146" s="2">
        <v>1.4266000000000001</v>
      </c>
      <c r="Q146" s="31">
        <f t="shared" si="8"/>
        <v>143</v>
      </c>
      <c r="R146" s="32">
        <f t="shared" si="9"/>
        <v>1.4004000000000001</v>
      </c>
      <c r="S146" s="32">
        <f>IF(E10,DEGREES(Q146),Q146)</f>
        <v>143</v>
      </c>
      <c r="T146" s="32">
        <f>IF(E8,90-S146-E9,S146+90+E9)</f>
        <v>233</v>
      </c>
      <c r="U146" s="32">
        <f>IF(E11,ABS(E6)-R146,ABS(E5)+R146)</f>
        <v>1.4004000000000001</v>
      </c>
      <c r="V146" s="32">
        <f t="shared" si="10"/>
        <v>-0.84278175842212844</v>
      </c>
      <c r="W146" s="33">
        <f t="shared" si="11"/>
        <v>-1.1184091682702288</v>
      </c>
    </row>
    <row r="147" spans="1:23" x14ac:dyDescent="0.25">
      <c r="A147" s="1">
        <v>145</v>
      </c>
      <c r="B147" s="2">
        <v>1.4489000000000001</v>
      </c>
      <c r="Q147" s="31">
        <f t="shared" si="8"/>
        <v>144</v>
      </c>
      <c r="R147" s="32">
        <f t="shared" si="9"/>
        <v>1.4266000000000001</v>
      </c>
      <c r="S147" s="32">
        <f>IF(E10,DEGREES(Q147),Q147)</f>
        <v>144</v>
      </c>
      <c r="T147" s="32">
        <f>IF(E8,90-S147-E9,S147+90+E9)</f>
        <v>234</v>
      </c>
      <c r="U147" s="32">
        <f>IF(E11,ABS(E6)-R147,ABS(E5)+R147)</f>
        <v>1.4266000000000001</v>
      </c>
      <c r="V147" s="32">
        <f t="shared" si="10"/>
        <v>-0.83853444092044238</v>
      </c>
      <c r="W147" s="33">
        <f t="shared" si="11"/>
        <v>-1.1541436441752999</v>
      </c>
    </row>
    <row r="148" spans="1:23" x14ac:dyDescent="0.25">
      <c r="A148" s="1">
        <v>146</v>
      </c>
      <c r="B148" s="2">
        <v>1.4672000000000001</v>
      </c>
      <c r="Q148" s="31">
        <f t="shared" si="8"/>
        <v>145</v>
      </c>
      <c r="R148" s="32">
        <f t="shared" si="9"/>
        <v>1.4489000000000001</v>
      </c>
      <c r="S148" s="32">
        <f>IF(E10,DEGREES(Q148),Q148)</f>
        <v>145</v>
      </c>
      <c r="T148" s="32">
        <f>IF(E8,90-S148-E9,S148+90+E9)</f>
        <v>235</v>
      </c>
      <c r="U148" s="32">
        <f>IF(E11,ABS(E6)-R148,ABS(E5)+R148)</f>
        <v>1.4489000000000001</v>
      </c>
      <c r="V148" s="32">
        <f t="shared" si="10"/>
        <v>-0.83105489862903115</v>
      </c>
      <c r="W148" s="33">
        <f t="shared" si="11"/>
        <v>-1.1868693969703199</v>
      </c>
    </row>
    <row r="149" spans="1:23" x14ac:dyDescent="0.25">
      <c r="A149" s="1">
        <v>147</v>
      </c>
      <c r="B149" s="2">
        <v>1.4815</v>
      </c>
      <c r="Q149" s="31">
        <f t="shared" si="8"/>
        <v>146</v>
      </c>
      <c r="R149" s="32">
        <f t="shared" si="9"/>
        <v>1.4672000000000001</v>
      </c>
      <c r="S149" s="32">
        <f>IF(E10,DEGREES(Q149),Q149)</f>
        <v>146</v>
      </c>
      <c r="T149" s="32">
        <f>IF(E8,90-S149-E9,S149+90+E9)</f>
        <v>236</v>
      </c>
      <c r="U149" s="32">
        <f>IF(E11,ABS(E6)-R149,ABS(E5)+R149)</f>
        <v>1.4672000000000001</v>
      </c>
      <c r="V149" s="32">
        <f t="shared" si="10"/>
        <v>-0.82044782797227944</v>
      </c>
      <c r="W149" s="33">
        <f t="shared" si="11"/>
        <v>-1.2163639264527575</v>
      </c>
    </row>
    <row r="150" spans="1:23" x14ac:dyDescent="0.25">
      <c r="A150" s="1">
        <v>148</v>
      </c>
      <c r="B150" s="2">
        <v>1.4918</v>
      </c>
      <c r="Q150" s="31">
        <f t="shared" si="8"/>
        <v>147</v>
      </c>
      <c r="R150" s="32">
        <f t="shared" si="9"/>
        <v>1.4815</v>
      </c>
      <c r="S150" s="32">
        <f>IF(E10,DEGREES(Q150),Q150)</f>
        <v>147</v>
      </c>
      <c r="T150" s="32">
        <f>IF(E8,90-S150-E9,S150+90+E9)</f>
        <v>237</v>
      </c>
      <c r="U150" s="32">
        <f>IF(E11,ABS(E6)-R150,ABS(E5)+R150)</f>
        <v>1.4815</v>
      </c>
      <c r="V150" s="32">
        <f t="shared" si="10"/>
        <v>-0.80688273037476244</v>
      </c>
      <c r="W150" s="33">
        <f t="shared" si="11"/>
        <v>-1.2424904464111457</v>
      </c>
    </row>
    <row r="151" spans="1:23" x14ac:dyDescent="0.25">
      <c r="A151" s="1">
        <v>149</v>
      </c>
      <c r="B151" s="2">
        <v>1.4979</v>
      </c>
      <c r="Q151" s="31">
        <f t="shared" si="8"/>
        <v>148</v>
      </c>
      <c r="R151" s="32">
        <f t="shared" si="9"/>
        <v>1.4918</v>
      </c>
      <c r="S151" s="32">
        <f>IF(E10,DEGREES(Q151),Q151)</f>
        <v>148</v>
      </c>
      <c r="T151" s="32">
        <f>IF(E8,90-S151-E9,S151+90+E9)</f>
        <v>238</v>
      </c>
      <c r="U151" s="32">
        <f>IF(E11,ABS(E6)-R151,ABS(E5)+R151)</f>
        <v>1.4918</v>
      </c>
      <c r="V151" s="32">
        <f t="shared" si="10"/>
        <v>-0.79053355838309525</v>
      </c>
      <c r="W151" s="33">
        <f t="shared" si="11"/>
        <v>-1.2651181498461563</v>
      </c>
    </row>
    <row r="152" spans="1:23" x14ac:dyDescent="0.25">
      <c r="A152" s="1">
        <v>150</v>
      </c>
      <c r="B152" s="2">
        <v>1.5</v>
      </c>
      <c r="Q152" s="31">
        <f t="shared" si="8"/>
        <v>149</v>
      </c>
      <c r="R152" s="32">
        <f t="shared" si="9"/>
        <v>1.4979</v>
      </c>
      <c r="S152" s="32">
        <f>IF(E10,DEGREES(Q152),Q152)</f>
        <v>149</v>
      </c>
      <c r="T152" s="32">
        <f>IF(E8,90-S152-E9,S152+90+E9)</f>
        <v>239</v>
      </c>
      <c r="U152" s="32">
        <f>IF(E11,ABS(E6)-R152,ABS(E5)+R152)</f>
        <v>1.4979</v>
      </c>
      <c r="V152" s="32">
        <f t="shared" si="10"/>
        <v>-0.77147553240777067</v>
      </c>
      <c r="W152" s="33">
        <f t="shared" si="11"/>
        <v>-1.2839508997216937</v>
      </c>
    </row>
    <row r="153" spans="1:23" x14ac:dyDescent="0.25">
      <c r="A153" s="1">
        <v>151</v>
      </c>
      <c r="B153" s="2">
        <v>1.4979</v>
      </c>
      <c r="Q153" s="31">
        <f t="shared" si="8"/>
        <v>150</v>
      </c>
      <c r="R153" s="32">
        <f t="shared" si="9"/>
        <v>1.5</v>
      </c>
      <c r="S153" s="32">
        <f>IF(E10,DEGREES(Q153),Q153)</f>
        <v>150</v>
      </c>
      <c r="T153" s="32">
        <f>IF(E8,90-S153-E9,S153+90+E9)</f>
        <v>240</v>
      </c>
      <c r="U153" s="32">
        <f>IF(E11,ABS(E6)-R153,ABS(E5)+R153)</f>
        <v>1.5</v>
      </c>
      <c r="V153" s="32">
        <f t="shared" si="10"/>
        <v>-0.75000000000000067</v>
      </c>
      <c r="W153" s="33">
        <f t="shared" si="11"/>
        <v>-1.2990381056766576</v>
      </c>
    </row>
    <row r="154" spans="1:23" x14ac:dyDescent="0.25">
      <c r="A154" s="1">
        <v>152</v>
      </c>
      <c r="B154" s="2">
        <v>1.4918</v>
      </c>
      <c r="Q154" s="31">
        <f t="shared" si="8"/>
        <v>151</v>
      </c>
      <c r="R154" s="32">
        <f t="shared" si="9"/>
        <v>1.4979</v>
      </c>
      <c r="S154" s="32">
        <f>IF(E10,DEGREES(Q154),Q154)</f>
        <v>151</v>
      </c>
      <c r="T154" s="32">
        <f>IF(E8,90-S154-E9,S154+90+E9)</f>
        <v>241</v>
      </c>
      <c r="U154" s="32">
        <f>IF(E11,ABS(E6)-R154,ABS(E5)+R154)</f>
        <v>1.4979</v>
      </c>
      <c r="V154" s="32">
        <f t="shared" si="10"/>
        <v>-0.72619633016698792</v>
      </c>
      <c r="W154" s="33">
        <f t="shared" si="11"/>
        <v>-1.3100928593241012</v>
      </c>
    </row>
    <row r="155" spans="1:23" x14ac:dyDescent="0.25">
      <c r="A155" s="1">
        <v>153</v>
      </c>
      <c r="B155" s="2">
        <v>1.4815</v>
      </c>
      <c r="Q155" s="31">
        <f t="shared" si="8"/>
        <v>152</v>
      </c>
      <c r="R155" s="32">
        <f t="shared" si="9"/>
        <v>1.4918</v>
      </c>
      <c r="S155" s="32">
        <f>IF(E10,DEGREES(Q155),Q155)</f>
        <v>152</v>
      </c>
      <c r="T155" s="32">
        <f>IF(E8,90-S155-E9,S155+90+E9)</f>
        <v>242</v>
      </c>
      <c r="U155" s="32">
        <f>IF(E11,ABS(E6)-R155,ABS(E5)+R155)</f>
        <v>1.4918</v>
      </c>
      <c r="V155" s="32">
        <f t="shared" si="10"/>
        <v>-0.70035767736399179</v>
      </c>
      <c r="W155" s="33">
        <f t="shared" si="11"/>
        <v>-1.3171812190269474</v>
      </c>
    </row>
    <row r="156" spans="1:23" x14ac:dyDescent="0.25">
      <c r="A156" s="1">
        <v>154</v>
      </c>
      <c r="B156" s="2">
        <v>1.4672000000000001</v>
      </c>
      <c r="Q156" s="31">
        <f t="shared" si="8"/>
        <v>153</v>
      </c>
      <c r="R156" s="32">
        <f t="shared" si="9"/>
        <v>1.4815</v>
      </c>
      <c r="S156" s="32">
        <f>IF(E10,DEGREES(Q156),Q156)</f>
        <v>153</v>
      </c>
      <c r="T156" s="32">
        <f>IF(E8,90-S156-E9,S156+90+E9)</f>
        <v>243</v>
      </c>
      <c r="U156" s="32">
        <f>IF(E11,ABS(E6)-R156,ABS(E5)+R156)</f>
        <v>1.4815</v>
      </c>
      <c r="V156" s="32">
        <f t="shared" si="10"/>
        <v>-0.67258692536413878</v>
      </c>
      <c r="W156" s="33">
        <f t="shared" si="11"/>
        <v>-1.3200261655850669</v>
      </c>
    </row>
    <row r="157" spans="1:23" x14ac:dyDescent="0.25">
      <c r="A157" s="1">
        <v>155</v>
      </c>
      <c r="B157" s="2">
        <v>1.4489000000000001</v>
      </c>
      <c r="Q157" s="31">
        <f t="shared" si="8"/>
        <v>154</v>
      </c>
      <c r="R157" s="32">
        <f t="shared" si="9"/>
        <v>1.4672000000000001</v>
      </c>
      <c r="S157" s="32">
        <f>IF(E10,DEGREES(Q157),Q157)</f>
        <v>154</v>
      </c>
      <c r="T157" s="32">
        <f>IF(E8,90-S157-E9,S157+90+E9)</f>
        <v>244</v>
      </c>
      <c r="U157" s="32">
        <f>IF(E11,ABS(E6)-R157,ABS(E5)+R157)</f>
        <v>1.4672000000000001</v>
      </c>
      <c r="V157" s="32">
        <f t="shared" si="10"/>
        <v>-0.64317814656893491</v>
      </c>
      <c r="W157" s="33">
        <f t="shared" si="11"/>
        <v>-1.3187106247301377</v>
      </c>
    </row>
    <row r="158" spans="1:23" x14ac:dyDescent="0.25">
      <c r="A158" s="1">
        <v>156</v>
      </c>
      <c r="B158" s="2">
        <v>1.4266000000000001</v>
      </c>
      <c r="Q158" s="31">
        <f t="shared" si="8"/>
        <v>155</v>
      </c>
      <c r="R158" s="32">
        <f t="shared" si="9"/>
        <v>1.4489000000000001</v>
      </c>
      <c r="S158" s="32">
        <f>IF(E10,DEGREES(Q158),Q158)</f>
        <v>155</v>
      </c>
      <c r="T158" s="32">
        <f>IF(E8,90-S158-E9,S158+90+E9)</f>
        <v>245</v>
      </c>
      <c r="U158" s="32">
        <f>IF(E11,ABS(E6)-R158,ABS(E5)+R158)</f>
        <v>1.4489000000000001</v>
      </c>
      <c r="V158" s="32">
        <f t="shared" si="10"/>
        <v>-0.61233159943609905</v>
      </c>
      <c r="W158" s="33">
        <f t="shared" si="11"/>
        <v>-1.3131493526374023</v>
      </c>
    </row>
    <row r="159" spans="1:23" x14ac:dyDescent="0.25">
      <c r="A159" s="1">
        <v>157</v>
      </c>
      <c r="B159" s="2">
        <v>1.4004000000000001</v>
      </c>
      <c r="Q159" s="31">
        <f t="shared" si="8"/>
        <v>156</v>
      </c>
      <c r="R159" s="32">
        <f t="shared" si="9"/>
        <v>1.4266000000000001</v>
      </c>
      <c r="S159" s="32">
        <f>IF(E10,DEGREES(Q159),Q159)</f>
        <v>156</v>
      </c>
      <c r="T159" s="32">
        <f>IF(E8,90-S159-E9,S159+90+E9)</f>
        <v>246</v>
      </c>
      <c r="U159" s="32">
        <f>IF(E11,ABS(E6)-R159,ABS(E5)+R159)</f>
        <v>1.4266000000000001</v>
      </c>
      <c r="V159" s="32">
        <f t="shared" si="10"/>
        <v>-0.58025049501193648</v>
      </c>
      <c r="W159" s="33">
        <f t="shared" si="11"/>
        <v>-1.3032639498729346</v>
      </c>
    </row>
    <row r="160" spans="1:23" x14ac:dyDescent="0.25">
      <c r="A160" s="1">
        <v>158</v>
      </c>
      <c r="B160" s="2">
        <v>1.3703000000000001</v>
      </c>
      <c r="Q160" s="31">
        <f t="shared" si="8"/>
        <v>157</v>
      </c>
      <c r="R160" s="32">
        <f t="shared" si="9"/>
        <v>1.4004000000000001</v>
      </c>
      <c r="S160" s="32">
        <f>IF(E10,DEGREES(Q160),Q160)</f>
        <v>157</v>
      </c>
      <c r="T160" s="32">
        <f>IF(E8,90-S160-E9,S160+90+E9)</f>
        <v>247</v>
      </c>
      <c r="U160" s="32">
        <f>IF(E11,ABS(E6)-R160,ABS(E5)+R160)</f>
        <v>1.4004000000000001</v>
      </c>
      <c r="V160" s="32">
        <f t="shared" si="10"/>
        <v>-0.5471798723363791</v>
      </c>
      <c r="W160" s="33">
        <f t="shared" si="11"/>
        <v>-1.2890749967747974</v>
      </c>
    </row>
    <row r="161" spans="1:23" x14ac:dyDescent="0.25">
      <c r="A161" s="1">
        <v>159</v>
      </c>
      <c r="B161" s="2">
        <v>1.3365</v>
      </c>
      <c r="Q161" s="31">
        <f t="shared" si="8"/>
        <v>158</v>
      </c>
      <c r="R161" s="32">
        <f t="shared" si="9"/>
        <v>1.3703000000000001</v>
      </c>
      <c r="S161" s="32">
        <f>IF(E10,DEGREES(Q161),Q161)</f>
        <v>158</v>
      </c>
      <c r="T161" s="32">
        <f>IF(E8,90-S161-E9,S161+90+E9)</f>
        <v>248</v>
      </c>
      <c r="U161" s="32">
        <f>IF(E11,ABS(E6)-R161,ABS(E5)+R161)</f>
        <v>1.3703000000000001</v>
      </c>
      <c r="V161" s="32">
        <f t="shared" si="10"/>
        <v>-0.51332341495782463</v>
      </c>
      <c r="W161" s="33">
        <f t="shared" si="11"/>
        <v>-1.2705200359128688</v>
      </c>
    </row>
    <row r="162" spans="1:23" x14ac:dyDescent="0.25">
      <c r="A162" s="1">
        <v>160</v>
      </c>
      <c r="B162" s="2">
        <v>1.2989999999999999</v>
      </c>
      <c r="Q162" s="31">
        <f t="shared" si="8"/>
        <v>159</v>
      </c>
      <c r="R162" s="32">
        <f t="shared" si="9"/>
        <v>1.3365</v>
      </c>
      <c r="S162" s="32">
        <f>IF(E10,DEGREES(Q162),Q162)</f>
        <v>159</v>
      </c>
      <c r="T162" s="32">
        <f>IF(E8,90-S162-E9,S162+90+E9)</f>
        <v>249</v>
      </c>
      <c r="U162" s="32">
        <f>IF(E11,ABS(E6)-R162,ABS(E5)+R162)</f>
        <v>1.3365</v>
      </c>
      <c r="V162" s="32">
        <f t="shared" si="10"/>
        <v>-0.47895876456729441</v>
      </c>
      <c r="W162" s="33">
        <f t="shared" si="11"/>
        <v>-1.24773024001351</v>
      </c>
    </row>
    <row r="163" spans="1:23" x14ac:dyDescent="0.25">
      <c r="A163" s="1">
        <v>161</v>
      </c>
      <c r="B163" s="2">
        <v>1.258</v>
      </c>
      <c r="Q163" s="31">
        <f t="shared" si="8"/>
        <v>160</v>
      </c>
      <c r="R163" s="32">
        <f t="shared" si="9"/>
        <v>1.2989999999999999</v>
      </c>
      <c r="S163" s="32">
        <f>IF(E10,DEGREES(Q163),Q163)</f>
        <v>160</v>
      </c>
      <c r="T163" s="32">
        <f>IF(E8,90-S163-E9,S163+90+E9)</f>
        <v>250</v>
      </c>
      <c r="U163" s="32">
        <f>IF(E11,ABS(E6)-R163,ABS(E5)+R163)</f>
        <v>1.2989999999999999</v>
      </c>
      <c r="V163" s="32">
        <f t="shared" si="10"/>
        <v>-0.4442841661800434</v>
      </c>
      <c r="W163" s="33">
        <f t="shared" si="11"/>
        <v>-1.220660714400895</v>
      </c>
    </row>
    <row r="164" spans="1:23" x14ac:dyDescent="0.25">
      <c r="A164" s="1">
        <v>162</v>
      </c>
      <c r="B164" s="2">
        <v>1.2135</v>
      </c>
      <c r="Q164" s="31">
        <f t="shared" si="8"/>
        <v>161</v>
      </c>
      <c r="R164" s="32">
        <f t="shared" si="9"/>
        <v>1.258</v>
      </c>
      <c r="S164" s="32">
        <f>IF(E10,DEGREES(Q164),Q164)</f>
        <v>161</v>
      </c>
      <c r="T164" s="32">
        <f>IF(E8,90-S164-E9,S164+90+E9)</f>
        <v>251</v>
      </c>
      <c r="U164" s="32">
        <f>IF(E11,ABS(E6)-R164,ABS(E5)+R164)</f>
        <v>1.258</v>
      </c>
      <c r="V164" s="32">
        <f t="shared" si="10"/>
        <v>-0.40956473830710305</v>
      </c>
      <c r="W164" s="33">
        <f t="shared" si="11"/>
        <v>-1.1894623681039407</v>
      </c>
    </row>
    <row r="165" spans="1:23" x14ac:dyDescent="0.25">
      <c r="A165" s="1">
        <v>163</v>
      </c>
      <c r="B165" s="2">
        <v>1.1657</v>
      </c>
      <c r="Q165" s="31">
        <f t="shared" si="8"/>
        <v>162</v>
      </c>
      <c r="R165" s="32">
        <f t="shared" si="9"/>
        <v>1.2135</v>
      </c>
      <c r="S165" s="32">
        <f>IF(E10,DEGREES(Q165),Q165)</f>
        <v>162</v>
      </c>
      <c r="T165" s="32">
        <f>IF(E8,90-S165-E9,S165+90+E9)</f>
        <v>252</v>
      </c>
      <c r="U165" s="32">
        <f>IF(E11,ABS(E6)-R165,ABS(E5)+R165)</f>
        <v>1.2135</v>
      </c>
      <c r="V165" s="32">
        <f t="shared" si="10"/>
        <v>-0.3749921226739989</v>
      </c>
      <c r="W165" s="33">
        <f t="shared" si="11"/>
        <v>-1.1541070825241688</v>
      </c>
    </row>
    <row r="166" spans="1:23" x14ac:dyDescent="0.25">
      <c r="A166" s="1">
        <v>164</v>
      </c>
      <c r="B166" s="2">
        <v>1.1147</v>
      </c>
      <c r="Q166" s="31">
        <f t="shared" si="8"/>
        <v>163</v>
      </c>
      <c r="R166" s="32">
        <f t="shared" si="9"/>
        <v>1.1657</v>
      </c>
      <c r="S166" s="32">
        <f>IF(E10,DEGREES(Q166),Q166)</f>
        <v>163</v>
      </c>
      <c r="T166" s="32">
        <f>IF(E8,90-S166-E9,S166+90+E9)</f>
        <v>253</v>
      </c>
      <c r="U166" s="32">
        <f>IF(E11,ABS(E6)-R166,ABS(E5)+R166)</f>
        <v>1.1657</v>
      </c>
      <c r="V166" s="32">
        <f t="shared" si="10"/>
        <v>-0.34081769619529462</v>
      </c>
      <c r="W166" s="33">
        <f t="shared" si="11"/>
        <v>-1.1147644540261101</v>
      </c>
    </row>
    <row r="167" spans="1:23" x14ac:dyDescent="0.25">
      <c r="A167" s="1">
        <v>165</v>
      </c>
      <c r="B167" s="2">
        <v>1.0607</v>
      </c>
      <c r="Q167" s="31">
        <f t="shared" si="8"/>
        <v>164</v>
      </c>
      <c r="R167" s="32">
        <f t="shared" si="9"/>
        <v>1.1147</v>
      </c>
      <c r="S167" s="32">
        <f>IF(E10,DEGREES(Q167),Q167)</f>
        <v>164</v>
      </c>
      <c r="T167" s="32">
        <f>IF(E8,90-S167-E9,S167+90+E9)</f>
        <v>254</v>
      </c>
      <c r="U167" s="32">
        <f>IF(E11,ABS(E6)-R167,ABS(E5)+R167)</f>
        <v>1.1147</v>
      </c>
      <c r="V167" s="32">
        <f t="shared" si="10"/>
        <v>-0.30725296052920864</v>
      </c>
      <c r="W167" s="33">
        <f t="shared" si="11"/>
        <v>-1.0715184124624442</v>
      </c>
    </row>
    <row r="168" spans="1:23" x14ac:dyDescent="0.25">
      <c r="A168" s="1">
        <v>166</v>
      </c>
      <c r="B168" s="2">
        <v>1.0037</v>
      </c>
      <c r="Q168" s="31">
        <f t="shared" si="8"/>
        <v>165</v>
      </c>
      <c r="R168" s="32">
        <f t="shared" si="9"/>
        <v>1.0607</v>
      </c>
      <c r="S168" s="32">
        <f>IF(E10,DEGREES(Q168),Q168)</f>
        <v>165</v>
      </c>
      <c r="T168" s="32">
        <f>IF(E8,90-S168-E9,S168+90+E9)</f>
        <v>255</v>
      </c>
      <c r="U168" s="32">
        <f>IF(E11,ABS(E6)-R168,ABS(E5)+R168)</f>
        <v>1.0607</v>
      </c>
      <c r="V168" s="32">
        <f t="shared" si="10"/>
        <v>-0.27452936114024362</v>
      </c>
      <c r="W168" s="33">
        <f t="shared" si="11"/>
        <v>-1.0245575239448148</v>
      </c>
    </row>
    <row r="169" spans="1:23" x14ac:dyDescent="0.25">
      <c r="A169" s="1">
        <v>167</v>
      </c>
      <c r="B169" s="2">
        <v>0.94399999999999995</v>
      </c>
      <c r="Q169" s="31">
        <f t="shared" si="8"/>
        <v>166</v>
      </c>
      <c r="R169" s="32">
        <f t="shared" si="9"/>
        <v>1.0037</v>
      </c>
      <c r="S169" s="32">
        <f>IF(E10,DEGREES(Q169),Q169)</f>
        <v>166</v>
      </c>
      <c r="T169" s="32">
        <f>IF(E8,90-S169-E9,S169+90+E9)</f>
        <v>256</v>
      </c>
      <c r="U169" s="32">
        <f>IF(E11,ABS(E6)-R169,ABS(E5)+R169)</f>
        <v>1.0037</v>
      </c>
      <c r="V169" s="32">
        <f t="shared" si="10"/>
        <v>-0.24281700661338657</v>
      </c>
      <c r="W169" s="33">
        <f t="shared" si="11"/>
        <v>-0.9738858204632177</v>
      </c>
    </row>
    <row r="170" spans="1:23" x14ac:dyDescent="0.25">
      <c r="A170" s="1">
        <v>168</v>
      </c>
      <c r="B170" s="2">
        <v>0.88170000000000004</v>
      </c>
      <c r="Q170" s="31">
        <f t="shared" si="8"/>
        <v>167</v>
      </c>
      <c r="R170" s="32">
        <f t="shared" si="9"/>
        <v>0.94399999999999995</v>
      </c>
      <c r="S170" s="32">
        <f>IF(E10,DEGREES(Q170),Q170)</f>
        <v>167</v>
      </c>
      <c r="T170" s="32">
        <f>IF(E8,90-S170-E9,S170+90+E9)</f>
        <v>257</v>
      </c>
      <c r="U170" s="32">
        <f>IF(E11,ABS(E6)-R170,ABS(E5)+R170)</f>
        <v>0.94399999999999995</v>
      </c>
      <c r="V170" s="32">
        <f t="shared" si="10"/>
        <v>-0.2123537953006088</v>
      </c>
      <c r="W170" s="33">
        <f t="shared" si="11"/>
        <v>-0.91980534115726187</v>
      </c>
    </row>
    <row r="171" spans="1:23" x14ac:dyDescent="0.25">
      <c r="A171" s="1">
        <v>169</v>
      </c>
      <c r="B171" s="2">
        <v>0.81699999999999995</v>
      </c>
      <c r="Q171" s="31">
        <f t="shared" si="8"/>
        <v>168</v>
      </c>
      <c r="R171" s="32">
        <f t="shared" si="9"/>
        <v>0.88170000000000004</v>
      </c>
      <c r="S171" s="32">
        <f>IF(E10,DEGREES(Q171),Q171)</f>
        <v>168</v>
      </c>
      <c r="T171" s="32">
        <f>IF(E8,90-S171-E9,S171+90+E9)</f>
        <v>258</v>
      </c>
      <c r="U171" s="32">
        <f>IF(E11,ABS(E6)-R171,ABS(E5)+R171)</f>
        <v>0.88170000000000004</v>
      </c>
      <c r="V171" s="32">
        <f t="shared" si="10"/>
        <v>-0.1833157377940188</v>
      </c>
      <c r="W171" s="33">
        <f t="shared" si="11"/>
        <v>-0.8624327395669964</v>
      </c>
    </row>
    <row r="172" spans="1:23" x14ac:dyDescent="0.25">
      <c r="A172" s="1">
        <v>170</v>
      </c>
      <c r="B172" s="2">
        <v>0.75</v>
      </c>
      <c r="Q172" s="31">
        <f t="shared" si="8"/>
        <v>169</v>
      </c>
      <c r="R172" s="32">
        <f t="shared" si="9"/>
        <v>0.81699999999999995</v>
      </c>
      <c r="S172" s="32">
        <f>IF(E10,DEGREES(Q172),Q172)</f>
        <v>169</v>
      </c>
      <c r="T172" s="32">
        <f>IF(E8,90-S172-E9,S172+90+E9)</f>
        <v>259</v>
      </c>
      <c r="U172" s="32">
        <f>IF(E11,ABS(E6)-R172,ABS(E5)+R172)</f>
        <v>0.81699999999999995</v>
      </c>
      <c r="V172" s="32">
        <f t="shared" si="10"/>
        <v>-0.15589094922263694</v>
      </c>
      <c r="W172" s="33">
        <f t="shared" si="11"/>
        <v>-0.80198940887674142</v>
      </c>
    </row>
    <row r="173" spans="1:23" x14ac:dyDescent="0.25">
      <c r="A173" s="1">
        <v>171</v>
      </c>
      <c r="B173" s="2">
        <v>0.68100000000000005</v>
      </c>
      <c r="Q173" s="31">
        <f t="shared" si="8"/>
        <v>170</v>
      </c>
      <c r="R173" s="32">
        <f t="shared" si="9"/>
        <v>0.75</v>
      </c>
      <c r="S173" s="32">
        <f>IF(E10,DEGREES(Q173),Q173)</f>
        <v>170</v>
      </c>
      <c r="T173" s="32">
        <f>IF(E8,90-S173-E9,S173+90+E9)</f>
        <v>260</v>
      </c>
      <c r="U173" s="32">
        <f>IF(E11,ABS(E6)-R173,ABS(E5)+R173)</f>
        <v>0.75</v>
      </c>
      <c r="V173" s="32">
        <f t="shared" si="10"/>
        <v>-0.13023613325019776</v>
      </c>
      <c r="W173" s="33">
        <f t="shared" si="11"/>
        <v>-0.73860581475915599</v>
      </c>
    </row>
    <row r="174" spans="1:23" x14ac:dyDescent="0.25">
      <c r="A174" s="1">
        <v>172</v>
      </c>
      <c r="B174" s="2">
        <v>0.61009999999999998</v>
      </c>
      <c r="Q174" s="31">
        <f t="shared" si="8"/>
        <v>171</v>
      </c>
      <c r="R174" s="32">
        <f t="shared" si="9"/>
        <v>0.68100000000000005</v>
      </c>
      <c r="S174" s="32">
        <f>IF(E10,DEGREES(Q174),Q174)</f>
        <v>171</v>
      </c>
      <c r="T174" s="32">
        <f>IF(E8,90-S174-E9,S174+90+E9)</f>
        <v>261</v>
      </c>
      <c r="U174" s="32">
        <f>IF(E11,ABS(E6)-R174,ABS(E5)+R174)</f>
        <v>0.68100000000000005</v>
      </c>
      <c r="V174" s="32">
        <f t="shared" si="10"/>
        <v>-0.10653187069239735</v>
      </c>
      <c r="W174" s="33">
        <f t="shared" si="11"/>
        <v>-0.67261575994528877</v>
      </c>
    </row>
    <row r="175" spans="1:23" x14ac:dyDescent="0.25">
      <c r="A175" s="1">
        <v>173</v>
      </c>
      <c r="B175" s="2">
        <v>0.53759999999999997</v>
      </c>
      <c r="Q175" s="31">
        <f t="shared" si="8"/>
        <v>172</v>
      </c>
      <c r="R175" s="32">
        <f t="shared" si="9"/>
        <v>0.61009999999999998</v>
      </c>
      <c r="S175" s="32">
        <f>IF(E10,DEGREES(Q175),Q175)</f>
        <v>172</v>
      </c>
      <c r="T175" s="32">
        <f>IF(E8,90-S175-E9,S175+90+E9)</f>
        <v>262</v>
      </c>
      <c r="U175" s="32">
        <f>IF(E11,ABS(E6)-R175,ABS(E5)+R175)</f>
        <v>0.61009999999999998</v>
      </c>
      <c r="V175" s="32">
        <f t="shared" si="10"/>
        <v>-8.490950889573616E-2</v>
      </c>
      <c r="W175" s="33">
        <f t="shared" si="11"/>
        <v>-0.60416254873923203</v>
      </c>
    </row>
    <row r="176" spans="1:23" x14ac:dyDescent="0.25">
      <c r="A176" s="1">
        <v>174</v>
      </c>
      <c r="B176" s="2">
        <v>0.46350000000000002</v>
      </c>
      <c r="Q176" s="31">
        <f t="shared" si="8"/>
        <v>173</v>
      </c>
      <c r="R176" s="32">
        <f t="shared" si="9"/>
        <v>0.53759999999999997</v>
      </c>
      <c r="S176" s="32">
        <f>IF(E10,DEGREES(Q176),Q176)</f>
        <v>173</v>
      </c>
      <c r="T176" s="32">
        <f>IF(E8,90-S176-E9,S176+90+E9)</f>
        <v>263</v>
      </c>
      <c r="U176" s="32">
        <f>IF(E11,ABS(E6)-R176,ABS(E5)+R176)</f>
        <v>0.53759999999999997</v>
      </c>
      <c r="V176" s="32">
        <f t="shared" si="10"/>
        <v>-6.5516959014607121E-2</v>
      </c>
      <c r="W176" s="33">
        <f t="shared" si="11"/>
        <v>-0.53359281112237478</v>
      </c>
    </row>
    <row r="177" spans="1:23" x14ac:dyDescent="0.25">
      <c r="A177" s="1">
        <v>175</v>
      </c>
      <c r="B177" s="2">
        <v>0.38819999999999999</v>
      </c>
      <c r="Q177" s="31">
        <f t="shared" si="8"/>
        <v>174</v>
      </c>
      <c r="R177" s="32">
        <f t="shared" si="9"/>
        <v>0.46350000000000002</v>
      </c>
      <c r="S177" s="32">
        <f>IF(E10,DEGREES(Q177),Q177)</f>
        <v>174</v>
      </c>
      <c r="T177" s="32">
        <f>IF(E8,90-S177-E9,S177+90+E9)</f>
        <v>264</v>
      </c>
      <c r="U177" s="32">
        <f>IF(E11,ABS(E6)-R177,ABS(E5)+R177)</f>
        <v>0.46350000000000002</v>
      </c>
      <c r="V177" s="32">
        <f t="shared" si="10"/>
        <v>-4.8448942724557333E-2</v>
      </c>
      <c r="W177" s="33">
        <f t="shared" si="11"/>
        <v>-0.46096089850319477</v>
      </c>
    </row>
    <row r="178" spans="1:23" x14ac:dyDescent="0.25">
      <c r="A178" s="1">
        <v>176</v>
      </c>
      <c r="B178" s="2">
        <v>0.31190000000000001</v>
      </c>
      <c r="Q178" s="31">
        <f t="shared" si="8"/>
        <v>175</v>
      </c>
      <c r="R178" s="32">
        <f t="shared" si="9"/>
        <v>0.38819999999999999</v>
      </c>
      <c r="S178" s="32">
        <f>IF(E10,DEGREES(Q178),Q178)</f>
        <v>175</v>
      </c>
      <c r="T178" s="32">
        <f>IF(E8,90-S178-E9,S178+90+E9)</f>
        <v>265</v>
      </c>
      <c r="U178" s="32">
        <f>IF(E11,ABS(E6)-R178,ABS(E5)+R178)</f>
        <v>0.38819999999999999</v>
      </c>
      <c r="V178" s="32">
        <f t="shared" si="10"/>
        <v>-3.3833859334640934E-2</v>
      </c>
      <c r="W178" s="33">
        <f t="shared" si="11"/>
        <v>-0.3867227817992156</v>
      </c>
    </row>
    <row r="179" spans="1:23" x14ac:dyDescent="0.25">
      <c r="A179" s="1">
        <v>177</v>
      </c>
      <c r="B179" s="2">
        <v>0.23469999999999999</v>
      </c>
      <c r="Q179" s="31">
        <f t="shared" si="8"/>
        <v>176</v>
      </c>
      <c r="R179" s="32">
        <f t="shared" si="9"/>
        <v>0.31190000000000001</v>
      </c>
      <c r="S179" s="32">
        <f>IF(E10,DEGREES(Q179),Q179)</f>
        <v>176</v>
      </c>
      <c r="T179" s="32">
        <f>IF(E8,90-S179-E9,S179+90+E9)</f>
        <v>266</v>
      </c>
      <c r="U179" s="32">
        <f>IF(E11,ABS(E6)-R179,ABS(E5)+R179)</f>
        <v>0.31190000000000001</v>
      </c>
      <c r="V179" s="32">
        <f t="shared" si="10"/>
        <v>-2.1757044160792768E-2</v>
      </c>
      <c r="W179" s="33">
        <f t="shared" si="11"/>
        <v>-0.31114022727603918</v>
      </c>
    </row>
    <row r="180" spans="1:23" x14ac:dyDescent="0.25">
      <c r="A180" s="1">
        <v>178</v>
      </c>
      <c r="B180" s="2">
        <v>0.15679999999999999</v>
      </c>
      <c r="Q180" s="31">
        <f t="shared" si="8"/>
        <v>177</v>
      </c>
      <c r="R180" s="32">
        <f t="shared" si="9"/>
        <v>0.23469999999999999</v>
      </c>
      <c r="S180" s="32">
        <f>IF(E10,DEGREES(Q180),Q180)</f>
        <v>177</v>
      </c>
      <c r="T180" s="32">
        <f>IF(E8,90-S180-E9,S180+90+E9)</f>
        <v>267</v>
      </c>
      <c r="U180" s="32">
        <f>IF(E11,ABS(E6)-R180,ABS(E5)+R180)</f>
        <v>0.23469999999999999</v>
      </c>
      <c r="V180" s="32">
        <f t="shared" si="10"/>
        <v>-1.2283248930219029E-2</v>
      </c>
      <c r="W180" s="33">
        <f t="shared" si="11"/>
        <v>-0.23437835180689848</v>
      </c>
    </row>
    <row r="181" spans="1:23" x14ac:dyDescent="0.25">
      <c r="A181" s="1">
        <v>179</v>
      </c>
      <c r="B181" s="2">
        <v>7.85E-2</v>
      </c>
      <c r="Q181" s="31">
        <f t="shared" si="8"/>
        <v>178</v>
      </c>
      <c r="R181" s="32">
        <f t="shared" si="9"/>
        <v>0.15679999999999999</v>
      </c>
      <c r="S181" s="32">
        <f>IF(E10,DEGREES(Q181),Q181)</f>
        <v>178</v>
      </c>
      <c r="T181" s="32">
        <f>IF(E8,90-S181-E9,S181+90+E9)</f>
        <v>268</v>
      </c>
      <c r="U181" s="32">
        <f>IF(E11,ABS(E6)-R181,ABS(E5)+R181)</f>
        <v>0.15679999999999999</v>
      </c>
      <c r="V181" s="32">
        <f t="shared" si="10"/>
        <v>-5.4722410829521192E-3</v>
      </c>
      <c r="W181" s="33">
        <f t="shared" si="11"/>
        <v>-0.1567044816765942</v>
      </c>
    </row>
    <row r="182" spans="1:23" x14ac:dyDescent="0.25">
      <c r="A182" s="1">
        <v>180</v>
      </c>
      <c r="B182" s="2">
        <v>0</v>
      </c>
      <c r="Q182" s="31">
        <f t="shared" si="8"/>
        <v>179</v>
      </c>
      <c r="R182" s="32">
        <f t="shared" si="9"/>
        <v>7.85E-2</v>
      </c>
      <c r="S182" s="32">
        <f>IF(E10,DEGREES(Q182),Q182)</f>
        <v>179</v>
      </c>
      <c r="T182" s="32">
        <f>IF(E8,90-S182-E9,S182+90+E9)</f>
        <v>269</v>
      </c>
      <c r="U182" s="32">
        <f>IF(E11,ABS(E6)-R182,ABS(E5)+R182)</f>
        <v>7.85E-2</v>
      </c>
      <c r="V182" s="32">
        <f t="shared" si="10"/>
        <v>-1.3700139053267545E-3</v>
      </c>
      <c r="W182" s="33">
        <f t="shared" si="11"/>
        <v>-7.8488044069776719E-2</v>
      </c>
    </row>
    <row r="183" spans="1:23" x14ac:dyDescent="0.25">
      <c r="A183" s="1">
        <v>181</v>
      </c>
      <c r="B183" s="2">
        <v>7.85E-2</v>
      </c>
      <c r="Q183" s="31">
        <f t="shared" si="8"/>
        <v>180</v>
      </c>
      <c r="R183" s="32">
        <f t="shared" si="9"/>
        <v>0</v>
      </c>
      <c r="S183" s="32">
        <f>IF(E10,DEGREES(Q183),Q183)</f>
        <v>180</v>
      </c>
      <c r="T183" s="32">
        <f>IF(E8,90-S183-E9,S183+90+E9)</f>
        <v>270</v>
      </c>
      <c r="U183" s="32">
        <f>IF(E11,ABS(E6)-R183,ABS(E5)+R183)</f>
        <v>0</v>
      </c>
      <c r="V183" s="32">
        <f t="shared" si="10"/>
        <v>0</v>
      </c>
      <c r="W183" s="33">
        <f t="shared" si="11"/>
        <v>0</v>
      </c>
    </row>
    <row r="184" spans="1:23" x14ac:dyDescent="0.25">
      <c r="A184" s="1">
        <v>182</v>
      </c>
      <c r="B184" s="2">
        <v>0.15679999999999999</v>
      </c>
      <c r="Q184" s="31">
        <f t="shared" si="8"/>
        <v>181</v>
      </c>
      <c r="R184" s="32">
        <f t="shared" si="9"/>
        <v>7.85E-2</v>
      </c>
      <c r="S184" s="32">
        <f>IF(E10,DEGREES(Q184),Q184)</f>
        <v>181</v>
      </c>
      <c r="T184" s="32">
        <f>IF(E8,90-S184-E9,S184+90+E9)</f>
        <v>271</v>
      </c>
      <c r="U184" s="32">
        <f>IF(E11,ABS(E6)-R184,ABS(E5)+R184)</f>
        <v>7.85E-2</v>
      </c>
      <c r="V184" s="32">
        <f t="shared" si="10"/>
        <v>1.3700139053267257E-3</v>
      </c>
      <c r="W184" s="33">
        <f t="shared" si="11"/>
        <v>-7.8488044069776719E-2</v>
      </c>
    </row>
    <row r="185" spans="1:23" x14ac:dyDescent="0.25">
      <c r="A185" s="1">
        <v>183</v>
      </c>
      <c r="B185" s="2">
        <v>0.23469999999999999</v>
      </c>
      <c r="Q185" s="31">
        <f t="shared" si="8"/>
        <v>182</v>
      </c>
      <c r="R185" s="32">
        <f t="shared" si="9"/>
        <v>0.15679999999999999</v>
      </c>
      <c r="S185" s="32">
        <f>IF(E10,DEGREES(Q185),Q185)</f>
        <v>182</v>
      </c>
      <c r="T185" s="32">
        <f>IF(E8,90-S185-E9,S185+90+E9)</f>
        <v>272</v>
      </c>
      <c r="U185" s="32">
        <f>IF(E11,ABS(E6)-R185,ABS(E5)+R185)</f>
        <v>0.15679999999999999</v>
      </c>
      <c r="V185" s="32">
        <f t="shared" si="10"/>
        <v>5.4722410829522007E-3</v>
      </c>
      <c r="W185" s="33">
        <f t="shared" si="11"/>
        <v>-0.1567044816765942</v>
      </c>
    </row>
    <row r="186" spans="1:23" x14ac:dyDescent="0.25">
      <c r="A186" s="1">
        <v>184</v>
      </c>
      <c r="B186" s="2">
        <v>0.31190000000000001</v>
      </c>
      <c r="Q186" s="31">
        <f t="shared" si="8"/>
        <v>183</v>
      </c>
      <c r="R186" s="32">
        <f t="shared" si="9"/>
        <v>0.23469999999999999</v>
      </c>
      <c r="S186" s="32">
        <f>IF(E10,DEGREES(Q186),Q186)</f>
        <v>183</v>
      </c>
      <c r="T186" s="32">
        <f>IF(E8,90-S186-E9,S186+90+E9)</f>
        <v>273</v>
      </c>
      <c r="U186" s="32">
        <f>IF(E11,ABS(E6)-R186,ABS(E5)+R186)</f>
        <v>0.23469999999999999</v>
      </c>
      <c r="V186" s="32">
        <f t="shared" si="10"/>
        <v>1.2283248930218944E-2</v>
      </c>
      <c r="W186" s="33">
        <f t="shared" si="11"/>
        <v>-0.23437835180689848</v>
      </c>
    </row>
    <row r="187" spans="1:23" x14ac:dyDescent="0.25">
      <c r="A187" s="1">
        <v>185</v>
      </c>
      <c r="B187" s="2">
        <v>0.38819999999999999</v>
      </c>
      <c r="Q187" s="31">
        <f t="shared" si="8"/>
        <v>184</v>
      </c>
      <c r="R187" s="32">
        <f t="shared" si="9"/>
        <v>0.31190000000000001</v>
      </c>
      <c r="S187" s="32">
        <f>IF(E10,DEGREES(Q187),Q187)</f>
        <v>184</v>
      </c>
      <c r="T187" s="32">
        <f>IF(E8,90-S187-E9,S187+90+E9)</f>
        <v>274</v>
      </c>
      <c r="U187" s="32">
        <f>IF(E11,ABS(E6)-R187,ABS(E5)+R187)</f>
        <v>0.31190000000000001</v>
      </c>
      <c r="V187" s="32">
        <f t="shared" si="10"/>
        <v>2.1757044160792657E-2</v>
      </c>
      <c r="W187" s="33">
        <f t="shared" si="11"/>
        <v>-0.31114022727603924</v>
      </c>
    </row>
    <row r="188" spans="1:23" x14ac:dyDescent="0.25">
      <c r="A188" s="1">
        <v>186</v>
      </c>
      <c r="B188" s="2">
        <v>0.46350000000000002</v>
      </c>
      <c r="Q188" s="31">
        <f t="shared" si="8"/>
        <v>185</v>
      </c>
      <c r="R188" s="32">
        <f t="shared" si="9"/>
        <v>0.38819999999999999</v>
      </c>
      <c r="S188" s="32">
        <f>IF(E10,DEGREES(Q188),Q188)</f>
        <v>185</v>
      </c>
      <c r="T188" s="32">
        <f>IF(E8,90-S188-E9,S188+90+E9)</f>
        <v>275</v>
      </c>
      <c r="U188" s="32">
        <f>IF(E11,ABS(E6)-R188,ABS(E5)+R188)</f>
        <v>0.38819999999999999</v>
      </c>
      <c r="V188" s="32">
        <f t="shared" si="10"/>
        <v>3.3833859334640788E-2</v>
      </c>
      <c r="W188" s="33">
        <f t="shared" si="11"/>
        <v>-0.3867227817992156</v>
      </c>
    </row>
    <row r="189" spans="1:23" x14ac:dyDescent="0.25">
      <c r="A189" s="1">
        <v>187</v>
      </c>
      <c r="B189" s="2">
        <v>0.53759999999999997</v>
      </c>
      <c r="Q189" s="31">
        <f t="shared" si="8"/>
        <v>186</v>
      </c>
      <c r="R189" s="32">
        <f t="shared" si="9"/>
        <v>0.46350000000000002</v>
      </c>
      <c r="S189" s="32">
        <f>IF(E10,DEGREES(Q189),Q189)</f>
        <v>186</v>
      </c>
      <c r="T189" s="32">
        <f>IF(E8,90-S189-E9,S189+90+E9)</f>
        <v>276</v>
      </c>
      <c r="U189" s="32">
        <f>IF(E11,ABS(E6)-R189,ABS(E5)+R189)</f>
        <v>0.46350000000000002</v>
      </c>
      <c r="V189" s="32">
        <f t="shared" si="10"/>
        <v>4.8448942724557159E-2</v>
      </c>
      <c r="W189" s="33">
        <f t="shared" si="11"/>
        <v>-0.46096089850319477</v>
      </c>
    </row>
    <row r="190" spans="1:23" x14ac:dyDescent="0.25">
      <c r="A190" s="1">
        <v>188</v>
      </c>
      <c r="B190" s="2">
        <v>0.61009999999999998</v>
      </c>
      <c r="Q190" s="31">
        <f t="shared" si="8"/>
        <v>187</v>
      </c>
      <c r="R190" s="32">
        <f t="shared" si="9"/>
        <v>0.53759999999999997</v>
      </c>
      <c r="S190" s="32">
        <f>IF(E10,DEGREES(Q190),Q190)</f>
        <v>187</v>
      </c>
      <c r="T190" s="32">
        <f>IF(E8,90-S190-E9,S190+90+E9)</f>
        <v>277</v>
      </c>
      <c r="U190" s="32">
        <f>IF(E11,ABS(E6)-R190,ABS(E5)+R190)</f>
        <v>0.53759999999999997</v>
      </c>
      <c r="V190" s="32">
        <f t="shared" si="10"/>
        <v>6.5516959014607384E-2</v>
      </c>
      <c r="W190" s="33">
        <f t="shared" si="11"/>
        <v>-0.53359281112237467</v>
      </c>
    </row>
    <row r="191" spans="1:23" x14ac:dyDescent="0.25">
      <c r="A191" s="1">
        <v>189</v>
      </c>
      <c r="B191" s="2">
        <v>0.68100000000000005</v>
      </c>
      <c r="Q191" s="31">
        <f t="shared" si="8"/>
        <v>188</v>
      </c>
      <c r="R191" s="32">
        <f t="shared" si="9"/>
        <v>0.61009999999999998</v>
      </c>
      <c r="S191" s="32">
        <f>IF(E10,DEGREES(Q191),Q191)</f>
        <v>188</v>
      </c>
      <c r="T191" s="32">
        <f>IF(E8,90-S191-E9,S191+90+E9)</f>
        <v>278</v>
      </c>
      <c r="U191" s="32">
        <f>IF(E11,ABS(E6)-R191,ABS(E5)+R191)</f>
        <v>0.61009999999999998</v>
      </c>
      <c r="V191" s="32">
        <f t="shared" si="10"/>
        <v>8.4909508895735938E-2</v>
      </c>
      <c r="W191" s="33">
        <f t="shared" si="11"/>
        <v>-0.60416254873923203</v>
      </c>
    </row>
    <row r="192" spans="1:23" x14ac:dyDescent="0.25">
      <c r="A192" s="1">
        <v>190</v>
      </c>
      <c r="B192" s="2">
        <v>0.75</v>
      </c>
      <c r="Q192" s="31">
        <f t="shared" si="8"/>
        <v>189</v>
      </c>
      <c r="R192" s="32">
        <f t="shared" si="9"/>
        <v>0.68100000000000005</v>
      </c>
      <c r="S192" s="32">
        <f>IF(E10,DEGREES(Q192),Q192)</f>
        <v>189</v>
      </c>
      <c r="T192" s="32">
        <f>IF(E8,90-S192-E9,S192+90+E9)</f>
        <v>279</v>
      </c>
      <c r="U192" s="32">
        <f>IF(E11,ABS(E6)-R192,ABS(E5)+R192)</f>
        <v>0.68100000000000005</v>
      </c>
      <c r="V192" s="32">
        <f t="shared" si="10"/>
        <v>0.1065318706923971</v>
      </c>
      <c r="W192" s="33">
        <f t="shared" si="11"/>
        <v>-0.67261575994528888</v>
      </c>
    </row>
    <row r="193" spans="1:23" x14ac:dyDescent="0.25">
      <c r="A193" s="1">
        <v>191</v>
      </c>
      <c r="B193" s="2">
        <v>0.81699999999999995</v>
      </c>
      <c r="Q193" s="31">
        <f t="shared" si="8"/>
        <v>190</v>
      </c>
      <c r="R193" s="32">
        <f t="shared" si="9"/>
        <v>0.75</v>
      </c>
      <c r="S193" s="32">
        <f>IF(E10,DEGREES(Q193),Q193)</f>
        <v>190</v>
      </c>
      <c r="T193" s="32">
        <f>IF(E8,90-S193-E9,S193+90+E9)</f>
        <v>280</v>
      </c>
      <c r="U193" s="32">
        <f>IF(E11,ABS(E6)-R193,ABS(E5)+R193)</f>
        <v>0.75</v>
      </c>
      <c r="V193" s="32">
        <f t="shared" si="10"/>
        <v>0.13023613325019748</v>
      </c>
      <c r="W193" s="33">
        <f t="shared" si="11"/>
        <v>-0.7386058147591561</v>
      </c>
    </row>
    <row r="194" spans="1:23" x14ac:dyDescent="0.25">
      <c r="A194" s="1">
        <v>192</v>
      </c>
      <c r="B194" s="2">
        <v>0.88170000000000004</v>
      </c>
      <c r="Q194" s="31">
        <f t="shared" si="8"/>
        <v>191</v>
      </c>
      <c r="R194" s="32">
        <f t="shared" si="9"/>
        <v>0.81699999999999995</v>
      </c>
      <c r="S194" s="32">
        <f>IF(E10,DEGREES(Q194),Q194)</f>
        <v>191</v>
      </c>
      <c r="T194" s="32">
        <f>IF(E8,90-S194-E9,S194+90+E9)</f>
        <v>281</v>
      </c>
      <c r="U194" s="32">
        <f>IF(E11,ABS(E6)-R194,ABS(E5)+R194)</f>
        <v>0.81699999999999995</v>
      </c>
      <c r="V194" s="32">
        <f t="shared" si="10"/>
        <v>0.15589094922263735</v>
      </c>
      <c r="W194" s="33">
        <f t="shared" si="11"/>
        <v>-0.80198940887674131</v>
      </c>
    </row>
    <row r="195" spans="1:23" x14ac:dyDescent="0.25">
      <c r="A195" s="1">
        <v>193</v>
      </c>
      <c r="B195" s="2">
        <v>0.94399999999999995</v>
      </c>
      <c r="Q195" s="31">
        <f t="shared" ref="Q195:Q258" si="12">A194</f>
        <v>192</v>
      </c>
      <c r="R195" s="32">
        <f t="shared" ref="R195:R258" si="13">B194</f>
        <v>0.88170000000000004</v>
      </c>
      <c r="S195" s="32">
        <f>IF(E10,DEGREES(Q195),Q195)</f>
        <v>192</v>
      </c>
      <c r="T195" s="32">
        <f>IF(E8,90-S195-E9,S195+90+E9)</f>
        <v>282</v>
      </c>
      <c r="U195" s="32">
        <f>IF(E11,ABS(E6)-R195,ABS(E5)+R195)</f>
        <v>0.88170000000000004</v>
      </c>
      <c r="V195" s="32">
        <f t="shared" ref="V195:V258" si="14">COS(RADIANS(T195))*U195</f>
        <v>0.1833157377940185</v>
      </c>
      <c r="W195" s="33">
        <f t="shared" ref="W195:W258" si="15">SIN(RADIANS(T195))*U195</f>
        <v>-0.8624327395669964</v>
      </c>
    </row>
    <row r="196" spans="1:23" x14ac:dyDescent="0.25">
      <c r="A196" s="1">
        <v>194</v>
      </c>
      <c r="B196" s="2">
        <v>1.0037</v>
      </c>
      <c r="Q196" s="31">
        <f t="shared" si="12"/>
        <v>193</v>
      </c>
      <c r="R196" s="32">
        <f t="shared" si="13"/>
        <v>0.94399999999999995</v>
      </c>
      <c r="S196" s="32">
        <f>IF(E10,DEGREES(Q196),Q196)</f>
        <v>193</v>
      </c>
      <c r="T196" s="32">
        <f>IF(E8,90-S196-E9,S196+90+E9)</f>
        <v>283</v>
      </c>
      <c r="U196" s="32">
        <f>IF(E11,ABS(E6)-R196,ABS(E5)+R196)</f>
        <v>0.94399999999999995</v>
      </c>
      <c r="V196" s="32">
        <f t="shared" si="14"/>
        <v>0.21235379530060847</v>
      </c>
      <c r="W196" s="33">
        <f t="shared" si="15"/>
        <v>-0.91980534115726198</v>
      </c>
    </row>
    <row r="197" spans="1:23" x14ac:dyDescent="0.25">
      <c r="A197" s="1">
        <v>195</v>
      </c>
      <c r="B197" s="2">
        <v>1.0607</v>
      </c>
      <c r="Q197" s="31">
        <f t="shared" si="12"/>
        <v>194</v>
      </c>
      <c r="R197" s="32">
        <f t="shared" si="13"/>
        <v>1.0037</v>
      </c>
      <c r="S197" s="32">
        <f>IF(E10,DEGREES(Q197),Q197)</f>
        <v>194</v>
      </c>
      <c r="T197" s="32">
        <f>IF(E8,90-S197-E9,S197+90+E9)</f>
        <v>284</v>
      </c>
      <c r="U197" s="32">
        <f>IF(E11,ABS(E6)-R197,ABS(E5)+R197)</f>
        <v>1.0037</v>
      </c>
      <c r="V197" s="32">
        <f t="shared" si="14"/>
        <v>0.24281700661338623</v>
      </c>
      <c r="W197" s="33">
        <f t="shared" si="15"/>
        <v>-0.97388582046321781</v>
      </c>
    </row>
    <row r="198" spans="1:23" x14ac:dyDescent="0.25">
      <c r="A198" s="1">
        <v>196</v>
      </c>
      <c r="B198" s="2">
        <v>1.1147</v>
      </c>
      <c r="Q198" s="31">
        <f t="shared" si="12"/>
        <v>195</v>
      </c>
      <c r="R198" s="32">
        <f t="shared" si="13"/>
        <v>1.0607</v>
      </c>
      <c r="S198" s="32">
        <f>IF(E10,DEGREES(Q198),Q198)</f>
        <v>195</v>
      </c>
      <c r="T198" s="32">
        <f>IF(E8,90-S198-E9,S198+90+E9)</f>
        <v>285</v>
      </c>
      <c r="U198" s="32">
        <f>IF(E11,ABS(E6)-R198,ABS(E5)+R198)</f>
        <v>1.0607</v>
      </c>
      <c r="V198" s="32">
        <f t="shared" si="14"/>
        <v>0.27452936114024329</v>
      </c>
      <c r="W198" s="33">
        <f t="shared" si="15"/>
        <v>-1.0245575239448148</v>
      </c>
    </row>
    <row r="199" spans="1:23" x14ac:dyDescent="0.25">
      <c r="A199" s="1">
        <v>197</v>
      </c>
      <c r="B199" s="2">
        <v>1.1657</v>
      </c>
      <c r="Q199" s="31">
        <f t="shared" si="12"/>
        <v>196</v>
      </c>
      <c r="R199" s="32">
        <f t="shared" si="13"/>
        <v>1.1147</v>
      </c>
      <c r="S199" s="32">
        <f>IF(E10,DEGREES(Q199),Q199)</f>
        <v>196</v>
      </c>
      <c r="T199" s="32">
        <f>IF(E8,90-S199-E9,S199+90+E9)</f>
        <v>286</v>
      </c>
      <c r="U199" s="32">
        <f>IF(E11,ABS(E6)-R199,ABS(E5)+R199)</f>
        <v>1.1147</v>
      </c>
      <c r="V199" s="32">
        <f t="shared" si="14"/>
        <v>0.3072529605292092</v>
      </c>
      <c r="W199" s="33">
        <f t="shared" si="15"/>
        <v>-1.0715184124624439</v>
      </c>
    </row>
    <row r="200" spans="1:23" x14ac:dyDescent="0.25">
      <c r="A200" s="1">
        <v>198</v>
      </c>
      <c r="B200" s="2">
        <v>1.2135</v>
      </c>
      <c r="Q200" s="31">
        <f t="shared" si="12"/>
        <v>197</v>
      </c>
      <c r="R200" s="32">
        <f t="shared" si="13"/>
        <v>1.1657</v>
      </c>
      <c r="S200" s="32">
        <f>IF(E10,DEGREES(Q200),Q200)</f>
        <v>197</v>
      </c>
      <c r="T200" s="32">
        <f>IF(E8,90-S200-E9,S200+90+E9)</f>
        <v>287</v>
      </c>
      <c r="U200" s="32">
        <f>IF(E11,ABS(E6)-R200,ABS(E5)+R200)</f>
        <v>1.1657</v>
      </c>
      <c r="V200" s="32">
        <f t="shared" si="14"/>
        <v>0.34081769619529417</v>
      </c>
      <c r="W200" s="33">
        <f t="shared" si="15"/>
        <v>-1.1147644540261104</v>
      </c>
    </row>
    <row r="201" spans="1:23" x14ac:dyDescent="0.25">
      <c r="A201" s="1">
        <v>199</v>
      </c>
      <c r="B201" s="2">
        <v>1.258</v>
      </c>
      <c r="Q201" s="31">
        <f t="shared" si="12"/>
        <v>198</v>
      </c>
      <c r="R201" s="32">
        <f t="shared" si="13"/>
        <v>1.2135</v>
      </c>
      <c r="S201" s="32">
        <f>IF(E10,DEGREES(Q201),Q201)</f>
        <v>198</v>
      </c>
      <c r="T201" s="32">
        <f>IF(E8,90-S201-E9,S201+90+E9)</f>
        <v>288</v>
      </c>
      <c r="U201" s="32">
        <f>IF(E11,ABS(E6)-R201,ABS(E5)+R201)</f>
        <v>1.2135</v>
      </c>
      <c r="V201" s="32">
        <f t="shared" si="14"/>
        <v>0.37499212267399845</v>
      </c>
      <c r="W201" s="33">
        <f t="shared" si="15"/>
        <v>-1.154107082524169</v>
      </c>
    </row>
    <row r="202" spans="1:23" x14ac:dyDescent="0.25">
      <c r="A202" s="1">
        <v>200</v>
      </c>
      <c r="B202" s="2">
        <v>1.2989999999999999</v>
      </c>
      <c r="Q202" s="31">
        <f t="shared" si="12"/>
        <v>199</v>
      </c>
      <c r="R202" s="32">
        <f t="shared" si="13"/>
        <v>1.258</v>
      </c>
      <c r="S202" s="32">
        <f>IF(E10,DEGREES(Q202),Q202)</f>
        <v>199</v>
      </c>
      <c r="T202" s="32">
        <f>IF(E8,90-S202-E9,S202+90+E9)</f>
        <v>289</v>
      </c>
      <c r="U202" s="32">
        <f>IF(E11,ABS(E6)-R202,ABS(E5)+R202)</f>
        <v>1.258</v>
      </c>
      <c r="V202" s="32">
        <f t="shared" si="14"/>
        <v>0.40956473830710266</v>
      </c>
      <c r="W202" s="33">
        <f t="shared" si="15"/>
        <v>-1.1894623681039407</v>
      </c>
    </row>
    <row r="203" spans="1:23" x14ac:dyDescent="0.25">
      <c r="A203" s="1">
        <v>201</v>
      </c>
      <c r="B203" s="2">
        <v>1.3365</v>
      </c>
      <c r="Q203" s="31">
        <f t="shared" si="12"/>
        <v>200</v>
      </c>
      <c r="R203" s="32">
        <f t="shared" si="13"/>
        <v>1.2989999999999999</v>
      </c>
      <c r="S203" s="32">
        <f>IF(E10,DEGREES(Q203),Q203)</f>
        <v>200</v>
      </c>
      <c r="T203" s="32">
        <f>IF(E8,90-S203-E9,S203+90+E9)</f>
        <v>290</v>
      </c>
      <c r="U203" s="32">
        <f>IF(E11,ABS(E6)-R203,ABS(E5)+R203)</f>
        <v>1.2989999999999999</v>
      </c>
      <c r="V203" s="32">
        <f t="shared" si="14"/>
        <v>0.44428416618004402</v>
      </c>
      <c r="W203" s="33">
        <f t="shared" si="15"/>
        <v>-1.2206607144008947</v>
      </c>
    </row>
    <row r="204" spans="1:23" x14ac:dyDescent="0.25">
      <c r="A204" s="1">
        <v>202</v>
      </c>
      <c r="B204" s="2">
        <v>1.3703000000000001</v>
      </c>
      <c r="Q204" s="31">
        <f t="shared" si="12"/>
        <v>201</v>
      </c>
      <c r="R204" s="32">
        <f t="shared" si="13"/>
        <v>1.3365</v>
      </c>
      <c r="S204" s="32">
        <f>IF(E10,DEGREES(Q204),Q204)</f>
        <v>201</v>
      </c>
      <c r="T204" s="32">
        <f>IF(E8,90-S204-E9,S204+90+E9)</f>
        <v>291</v>
      </c>
      <c r="U204" s="32">
        <f>IF(E11,ABS(E6)-R204,ABS(E5)+R204)</f>
        <v>1.3365</v>
      </c>
      <c r="V204" s="32">
        <f t="shared" si="14"/>
        <v>0.47895876456729397</v>
      </c>
      <c r="W204" s="33">
        <f t="shared" si="15"/>
        <v>-1.2477302400135102</v>
      </c>
    </row>
    <row r="205" spans="1:23" x14ac:dyDescent="0.25">
      <c r="A205" s="1">
        <v>203</v>
      </c>
      <c r="B205" s="2">
        <v>1.4004000000000001</v>
      </c>
      <c r="Q205" s="31">
        <f t="shared" si="12"/>
        <v>202</v>
      </c>
      <c r="R205" s="32">
        <f t="shared" si="13"/>
        <v>1.3703000000000001</v>
      </c>
      <c r="S205" s="32">
        <f>IF(E10,DEGREES(Q205),Q205)</f>
        <v>202</v>
      </c>
      <c r="T205" s="32">
        <f>IF(E8,90-S205-E9,S205+90+E9)</f>
        <v>292</v>
      </c>
      <c r="U205" s="32">
        <f>IF(E11,ABS(E6)-R205,ABS(E5)+R205)</f>
        <v>1.3703000000000001</v>
      </c>
      <c r="V205" s="32">
        <f t="shared" si="14"/>
        <v>0.51332341495782419</v>
      </c>
      <c r="W205" s="33">
        <f t="shared" si="15"/>
        <v>-1.2705200359128688</v>
      </c>
    </row>
    <row r="206" spans="1:23" x14ac:dyDescent="0.25">
      <c r="A206" s="1">
        <v>204</v>
      </c>
      <c r="B206" s="2">
        <v>1.4266000000000001</v>
      </c>
      <c r="Q206" s="31">
        <f t="shared" si="12"/>
        <v>203</v>
      </c>
      <c r="R206" s="32">
        <f t="shared" si="13"/>
        <v>1.4004000000000001</v>
      </c>
      <c r="S206" s="32">
        <f>IF(E10,DEGREES(Q206),Q206)</f>
        <v>203</v>
      </c>
      <c r="T206" s="32">
        <f>IF(E8,90-S206-E9,S206+90+E9)</f>
        <v>293</v>
      </c>
      <c r="U206" s="32">
        <f>IF(E11,ABS(E6)-R206,ABS(E5)+R206)</f>
        <v>1.4004000000000001</v>
      </c>
      <c r="V206" s="32">
        <f t="shared" si="14"/>
        <v>0.54717987233637866</v>
      </c>
      <c r="W206" s="33">
        <f t="shared" si="15"/>
        <v>-1.2890749967747976</v>
      </c>
    </row>
    <row r="207" spans="1:23" x14ac:dyDescent="0.25">
      <c r="A207" s="1">
        <v>205</v>
      </c>
      <c r="B207" s="2">
        <v>1.4489000000000001</v>
      </c>
      <c r="Q207" s="31">
        <f t="shared" si="12"/>
        <v>204</v>
      </c>
      <c r="R207" s="32">
        <f t="shared" si="13"/>
        <v>1.4266000000000001</v>
      </c>
      <c r="S207" s="32">
        <f>IF(E10,DEGREES(Q207),Q207)</f>
        <v>204</v>
      </c>
      <c r="T207" s="32">
        <f>IF(E8,90-S207-E9,S207+90+E9)</f>
        <v>294</v>
      </c>
      <c r="U207" s="32">
        <f>IF(E11,ABS(E6)-R207,ABS(E5)+R207)</f>
        <v>1.4266000000000001</v>
      </c>
      <c r="V207" s="32">
        <f t="shared" si="14"/>
        <v>0.58025049501193593</v>
      </c>
      <c r="W207" s="33">
        <f t="shared" si="15"/>
        <v>-1.3032639498729348</v>
      </c>
    </row>
    <row r="208" spans="1:23" x14ac:dyDescent="0.25">
      <c r="A208" s="1">
        <v>206</v>
      </c>
      <c r="B208" s="2">
        <v>1.4672000000000001</v>
      </c>
      <c r="Q208" s="31">
        <f t="shared" si="12"/>
        <v>205</v>
      </c>
      <c r="R208" s="32">
        <f t="shared" si="13"/>
        <v>1.4489000000000001</v>
      </c>
      <c r="S208" s="32">
        <f>IF(E10,DEGREES(Q208),Q208)</f>
        <v>205</v>
      </c>
      <c r="T208" s="32">
        <f>IF(E8,90-S208-E9,S208+90+E9)</f>
        <v>295</v>
      </c>
      <c r="U208" s="32">
        <f>IF(E11,ABS(E6)-R208,ABS(E5)+R208)</f>
        <v>1.4489000000000001</v>
      </c>
      <c r="V208" s="32">
        <f t="shared" si="14"/>
        <v>0.61233159943609972</v>
      </c>
      <c r="W208" s="33">
        <f t="shared" si="15"/>
        <v>-1.3131493526374021</v>
      </c>
    </row>
    <row r="209" spans="1:23" x14ac:dyDescent="0.25">
      <c r="A209" s="1">
        <v>207</v>
      </c>
      <c r="B209" s="2">
        <v>1.4815</v>
      </c>
      <c r="Q209" s="31">
        <f t="shared" si="12"/>
        <v>206</v>
      </c>
      <c r="R209" s="32">
        <f t="shared" si="13"/>
        <v>1.4672000000000001</v>
      </c>
      <c r="S209" s="32">
        <f>IF(E10,DEGREES(Q209),Q209)</f>
        <v>206</v>
      </c>
      <c r="T209" s="32">
        <f>IF(E8,90-S209-E9,S209+90+E9)</f>
        <v>296</v>
      </c>
      <c r="U209" s="32">
        <f>IF(E11,ABS(E6)-R209,ABS(E5)+R209)</f>
        <v>1.4672000000000001</v>
      </c>
      <c r="V209" s="32">
        <f t="shared" si="14"/>
        <v>0.64317814656893435</v>
      </c>
      <c r="W209" s="33">
        <f t="shared" si="15"/>
        <v>-1.3187106247301379</v>
      </c>
    </row>
    <row r="210" spans="1:23" x14ac:dyDescent="0.25">
      <c r="A210" s="1">
        <v>208</v>
      </c>
      <c r="B210" s="2">
        <v>1.4918</v>
      </c>
      <c r="Q210" s="31">
        <f t="shared" si="12"/>
        <v>207</v>
      </c>
      <c r="R210" s="32">
        <f t="shared" si="13"/>
        <v>1.4815</v>
      </c>
      <c r="S210" s="32">
        <f>IF(E10,DEGREES(Q210),Q210)</f>
        <v>207</v>
      </c>
      <c r="T210" s="32">
        <f>IF(E8,90-S210-E9,S210+90+E9)</f>
        <v>297</v>
      </c>
      <c r="U210" s="32">
        <f>IF(E11,ABS(E6)-R210,ABS(E5)+R210)</f>
        <v>1.4815</v>
      </c>
      <c r="V210" s="32">
        <f t="shared" si="14"/>
        <v>0.67258692536413833</v>
      </c>
      <c r="W210" s="33">
        <f t="shared" si="15"/>
        <v>-1.3200261655850671</v>
      </c>
    </row>
    <row r="211" spans="1:23" x14ac:dyDescent="0.25">
      <c r="A211" s="1">
        <v>209</v>
      </c>
      <c r="B211" s="2">
        <v>1.4979</v>
      </c>
      <c r="Q211" s="31">
        <f t="shared" si="12"/>
        <v>208</v>
      </c>
      <c r="R211" s="32">
        <f t="shared" si="13"/>
        <v>1.4918</v>
      </c>
      <c r="S211" s="32">
        <f>IF(E10,DEGREES(Q211),Q211)</f>
        <v>208</v>
      </c>
      <c r="T211" s="32">
        <f>IF(E8,90-S211-E9,S211+90+E9)</f>
        <v>298</v>
      </c>
      <c r="U211" s="32">
        <f>IF(E11,ABS(E6)-R211,ABS(E5)+R211)</f>
        <v>1.4918</v>
      </c>
      <c r="V211" s="32">
        <f t="shared" si="14"/>
        <v>0.70035767736399135</v>
      </c>
      <c r="W211" s="33">
        <f t="shared" si="15"/>
        <v>-1.3171812190269474</v>
      </c>
    </row>
    <row r="212" spans="1:23" x14ac:dyDescent="0.25">
      <c r="A212" s="1">
        <v>210</v>
      </c>
      <c r="B212" s="2">
        <v>1.5</v>
      </c>
      <c r="Q212" s="31">
        <f t="shared" si="12"/>
        <v>209</v>
      </c>
      <c r="R212" s="32">
        <f t="shared" si="13"/>
        <v>1.4979</v>
      </c>
      <c r="S212" s="32">
        <f>IF(E10,DEGREES(Q212),Q212)</f>
        <v>209</v>
      </c>
      <c r="T212" s="32">
        <f>IF(E8,90-S212-E9,S212+90+E9)</f>
        <v>299</v>
      </c>
      <c r="U212" s="32">
        <f>IF(E11,ABS(E6)-R212,ABS(E5)+R212)</f>
        <v>1.4979</v>
      </c>
      <c r="V212" s="32">
        <f t="shared" si="14"/>
        <v>0.72619633016698859</v>
      </c>
      <c r="W212" s="33">
        <f t="shared" si="15"/>
        <v>-1.3100928593241008</v>
      </c>
    </row>
    <row r="213" spans="1:23" x14ac:dyDescent="0.25">
      <c r="A213" s="1">
        <v>211</v>
      </c>
      <c r="B213" s="2">
        <v>1.4979</v>
      </c>
      <c r="Q213" s="31">
        <f t="shared" si="12"/>
        <v>210</v>
      </c>
      <c r="R213" s="32">
        <f t="shared" si="13"/>
        <v>1.5</v>
      </c>
      <c r="S213" s="32">
        <f>IF(E10,DEGREES(Q213),Q213)</f>
        <v>210</v>
      </c>
      <c r="T213" s="32">
        <f>IF(E8,90-S213-E9,S213+90+E9)</f>
        <v>300</v>
      </c>
      <c r="U213" s="32">
        <f>IF(E11,ABS(E6)-R213,ABS(E5)+R213)</f>
        <v>1.5</v>
      </c>
      <c r="V213" s="32">
        <f t="shared" si="14"/>
        <v>0.75000000000000022</v>
      </c>
      <c r="W213" s="33">
        <f t="shared" si="15"/>
        <v>-1.299038105676658</v>
      </c>
    </row>
    <row r="214" spans="1:23" x14ac:dyDescent="0.25">
      <c r="A214" s="1">
        <v>212</v>
      </c>
      <c r="B214" s="2">
        <v>1.4918</v>
      </c>
      <c r="Q214" s="31">
        <f t="shared" si="12"/>
        <v>211</v>
      </c>
      <c r="R214" s="32">
        <f t="shared" si="13"/>
        <v>1.4979</v>
      </c>
      <c r="S214" s="32">
        <f>IF(E10,DEGREES(Q214),Q214)</f>
        <v>211</v>
      </c>
      <c r="T214" s="32">
        <f>IF(E8,90-S214-E9,S214+90+E9)</f>
        <v>301</v>
      </c>
      <c r="U214" s="32">
        <f>IF(E11,ABS(E6)-R214,ABS(E5)+R214)</f>
        <v>1.4979</v>
      </c>
      <c r="V214" s="32">
        <f t="shared" si="14"/>
        <v>0.77147553240777011</v>
      </c>
      <c r="W214" s="33">
        <f t="shared" si="15"/>
        <v>-1.2839508997216942</v>
      </c>
    </row>
    <row r="215" spans="1:23" x14ac:dyDescent="0.25">
      <c r="A215" s="1">
        <v>213</v>
      </c>
      <c r="B215" s="2">
        <v>1.4815</v>
      </c>
      <c r="Q215" s="31">
        <f t="shared" si="12"/>
        <v>212</v>
      </c>
      <c r="R215" s="32">
        <f t="shared" si="13"/>
        <v>1.4918</v>
      </c>
      <c r="S215" s="32">
        <f>IF(E10,DEGREES(Q215),Q215)</f>
        <v>212</v>
      </c>
      <c r="T215" s="32">
        <f>IF(E8,90-S215-E9,S215+90+E9)</f>
        <v>302</v>
      </c>
      <c r="U215" s="32">
        <f>IF(E11,ABS(E6)-R215,ABS(E5)+R215)</f>
        <v>1.4918</v>
      </c>
      <c r="V215" s="32">
        <f t="shared" si="14"/>
        <v>0.7905335583830948</v>
      </c>
      <c r="W215" s="33">
        <f t="shared" si="15"/>
        <v>-1.2651181498461566</v>
      </c>
    </row>
    <row r="216" spans="1:23" x14ac:dyDescent="0.25">
      <c r="A216" s="1">
        <v>214</v>
      </c>
      <c r="B216" s="2">
        <v>1.4672000000000001</v>
      </c>
      <c r="Q216" s="31">
        <f t="shared" si="12"/>
        <v>213</v>
      </c>
      <c r="R216" s="32">
        <f t="shared" si="13"/>
        <v>1.4815</v>
      </c>
      <c r="S216" s="32">
        <f>IF(E10,DEGREES(Q216),Q216)</f>
        <v>213</v>
      </c>
      <c r="T216" s="32">
        <f>IF(E8,90-S216-E9,S216+90+E9)</f>
        <v>303</v>
      </c>
      <c r="U216" s="32">
        <f>IF(E11,ABS(E6)-R216,ABS(E5)+R216)</f>
        <v>1.4815</v>
      </c>
      <c r="V216" s="32">
        <f t="shared" si="14"/>
        <v>0.80688273037476199</v>
      </c>
      <c r="W216" s="33">
        <f t="shared" si="15"/>
        <v>-1.2424904464111461</v>
      </c>
    </row>
    <row r="217" spans="1:23" x14ac:dyDescent="0.25">
      <c r="A217" s="1">
        <v>215</v>
      </c>
      <c r="B217" s="2">
        <v>1.4489000000000001</v>
      </c>
      <c r="Q217" s="31">
        <f t="shared" si="12"/>
        <v>214</v>
      </c>
      <c r="R217" s="32">
        <f t="shared" si="13"/>
        <v>1.4672000000000001</v>
      </c>
      <c r="S217" s="32">
        <f>IF(E10,DEGREES(Q217),Q217)</f>
        <v>214</v>
      </c>
      <c r="T217" s="32">
        <f>IF(E8,90-S217-E9,S217+90+E9)</f>
        <v>304</v>
      </c>
      <c r="U217" s="32">
        <f>IF(E11,ABS(E6)-R217,ABS(E5)+R217)</f>
        <v>1.4672000000000001</v>
      </c>
      <c r="V217" s="32">
        <f t="shared" si="14"/>
        <v>0.82044782797228011</v>
      </c>
      <c r="W217" s="33">
        <f t="shared" si="15"/>
        <v>-1.216363926452757</v>
      </c>
    </row>
    <row r="218" spans="1:23" x14ac:dyDescent="0.25">
      <c r="A218" s="1">
        <v>216</v>
      </c>
      <c r="B218" s="2">
        <v>1.4266000000000001</v>
      </c>
      <c r="Q218" s="31">
        <f t="shared" si="12"/>
        <v>215</v>
      </c>
      <c r="R218" s="32">
        <f t="shared" si="13"/>
        <v>1.4489000000000001</v>
      </c>
      <c r="S218" s="32">
        <f>IF(E10,DEGREES(Q218),Q218)</f>
        <v>215</v>
      </c>
      <c r="T218" s="32">
        <f>IF(E8,90-S218-E9,S218+90+E9)</f>
        <v>305</v>
      </c>
      <c r="U218" s="32">
        <f>IF(E11,ABS(E6)-R218,ABS(E5)+R218)</f>
        <v>1.4489000000000001</v>
      </c>
      <c r="V218" s="32">
        <f t="shared" si="14"/>
        <v>0.8310548986290307</v>
      </c>
      <c r="W218" s="33">
        <f t="shared" si="15"/>
        <v>-1.1868693969703203</v>
      </c>
    </row>
    <row r="219" spans="1:23" x14ac:dyDescent="0.25">
      <c r="A219" s="1">
        <v>217</v>
      </c>
      <c r="B219" s="2">
        <v>1.4004000000000001</v>
      </c>
      <c r="Q219" s="31">
        <f t="shared" si="12"/>
        <v>216</v>
      </c>
      <c r="R219" s="32">
        <f t="shared" si="13"/>
        <v>1.4266000000000001</v>
      </c>
      <c r="S219" s="32">
        <f>IF(E10,DEGREES(Q219),Q219)</f>
        <v>216</v>
      </c>
      <c r="T219" s="32">
        <f>IF(E8,90-S219-E9,S219+90+E9)</f>
        <v>306</v>
      </c>
      <c r="U219" s="32">
        <f>IF(E11,ABS(E6)-R219,ABS(E5)+R219)</f>
        <v>1.4266000000000001</v>
      </c>
      <c r="V219" s="32">
        <f t="shared" si="14"/>
        <v>0.83853444092044194</v>
      </c>
      <c r="W219" s="33">
        <f t="shared" si="15"/>
        <v>-1.1541436441753004</v>
      </c>
    </row>
    <row r="220" spans="1:23" x14ac:dyDescent="0.25">
      <c r="A220" s="1">
        <v>218</v>
      </c>
      <c r="B220" s="2">
        <v>1.3703000000000001</v>
      </c>
      <c r="Q220" s="31">
        <f t="shared" si="12"/>
        <v>217</v>
      </c>
      <c r="R220" s="32">
        <f t="shared" si="13"/>
        <v>1.4004000000000001</v>
      </c>
      <c r="S220" s="32">
        <f>IF(E10,DEGREES(Q220),Q220)</f>
        <v>217</v>
      </c>
      <c r="T220" s="32">
        <f>IF(E8,90-S220-E9,S220+90+E9)</f>
        <v>307</v>
      </c>
      <c r="U220" s="32">
        <f>IF(E11,ABS(E6)-R220,ABS(E5)+R220)</f>
        <v>1.4004000000000001</v>
      </c>
      <c r="V220" s="32">
        <f t="shared" si="14"/>
        <v>0.84278175842212799</v>
      </c>
      <c r="W220" s="33">
        <f t="shared" si="15"/>
        <v>-1.1184091682702293</v>
      </c>
    </row>
    <row r="221" spans="1:23" x14ac:dyDescent="0.25">
      <c r="A221" s="1">
        <v>219</v>
      </c>
      <c r="B221" s="2">
        <v>1.3365</v>
      </c>
      <c r="Q221" s="31">
        <f t="shared" si="12"/>
        <v>218</v>
      </c>
      <c r="R221" s="32">
        <f t="shared" si="13"/>
        <v>1.3703000000000001</v>
      </c>
      <c r="S221" s="32">
        <f>IF(E10,DEGREES(Q221),Q221)</f>
        <v>218</v>
      </c>
      <c r="T221" s="32">
        <f>IF(E8,90-S221-E9,S221+90+E9)</f>
        <v>308</v>
      </c>
      <c r="U221" s="32">
        <f>IF(E11,ABS(E6)-R221,ABS(E5)+R221)</f>
        <v>1.3703000000000001</v>
      </c>
      <c r="V221" s="32">
        <f t="shared" si="14"/>
        <v>0.84364091963874988</v>
      </c>
      <c r="W221" s="33">
        <f t="shared" si="15"/>
        <v>-1.079811135667291</v>
      </c>
    </row>
    <row r="222" spans="1:23" x14ac:dyDescent="0.25">
      <c r="A222" s="1">
        <v>220</v>
      </c>
      <c r="B222" s="2">
        <v>1.2989999999999999</v>
      </c>
      <c r="Q222" s="31">
        <f t="shared" si="12"/>
        <v>219</v>
      </c>
      <c r="R222" s="32">
        <f t="shared" si="13"/>
        <v>1.3365</v>
      </c>
      <c r="S222" s="32">
        <f>IF(E10,DEGREES(Q222),Q222)</f>
        <v>219</v>
      </c>
      <c r="T222" s="32">
        <f>IF(E8,90-S222-E9,S222+90+E9)</f>
        <v>309</v>
      </c>
      <c r="U222" s="32">
        <f>IF(E11,ABS(E6)-R222,ABS(E5)+R222)</f>
        <v>1.3365</v>
      </c>
      <c r="V222" s="32">
        <f t="shared" si="14"/>
        <v>0.84108670263810781</v>
      </c>
      <c r="W222" s="33">
        <f t="shared" si="15"/>
        <v>-1.0386555774872415</v>
      </c>
    </row>
    <row r="223" spans="1:23" x14ac:dyDescent="0.25">
      <c r="A223" s="1">
        <v>221</v>
      </c>
      <c r="B223" s="2">
        <v>1.258</v>
      </c>
      <c r="Q223" s="31">
        <f t="shared" si="12"/>
        <v>220</v>
      </c>
      <c r="R223" s="32">
        <f t="shared" si="13"/>
        <v>1.2989999999999999</v>
      </c>
      <c r="S223" s="32">
        <f>IF(E10,DEGREES(Q223),Q223)</f>
        <v>220</v>
      </c>
      <c r="T223" s="32">
        <f>IF(E8,90-S223-E9,S223+90+E9)</f>
        <v>310</v>
      </c>
      <c r="U223" s="32">
        <f>IF(E11,ABS(E6)-R223,ABS(E5)+R223)</f>
        <v>1.2989999999999999</v>
      </c>
      <c r="V223" s="32">
        <f t="shared" si="14"/>
        <v>0.83498110498281441</v>
      </c>
      <c r="W223" s="33">
        <f t="shared" si="15"/>
        <v>-0.99509173161155251</v>
      </c>
    </row>
    <row r="224" spans="1:23" x14ac:dyDescent="0.25">
      <c r="A224" s="1">
        <v>222</v>
      </c>
      <c r="B224" s="2">
        <v>1.2135</v>
      </c>
      <c r="Q224" s="31">
        <f t="shared" si="12"/>
        <v>221</v>
      </c>
      <c r="R224" s="32">
        <f t="shared" si="13"/>
        <v>1.258</v>
      </c>
      <c r="S224" s="32">
        <f>IF(E10,DEGREES(Q224),Q224)</f>
        <v>221</v>
      </c>
      <c r="T224" s="32">
        <f>IF(E8,90-S224-E9,S224+90+E9)</f>
        <v>311</v>
      </c>
      <c r="U224" s="32">
        <f>IF(E11,ABS(E6)-R224,ABS(E5)+R224)</f>
        <v>1.258</v>
      </c>
      <c r="V224" s="32">
        <f t="shared" si="14"/>
        <v>0.82532225847005791</v>
      </c>
      <c r="W224" s="33">
        <f t="shared" si="15"/>
        <v>-0.9494246519202475</v>
      </c>
    </row>
    <row r="225" spans="1:23" x14ac:dyDescent="0.25">
      <c r="A225" s="1">
        <v>223</v>
      </c>
      <c r="B225" s="2">
        <v>1.1657</v>
      </c>
      <c r="Q225" s="31">
        <f t="shared" si="12"/>
        <v>222</v>
      </c>
      <c r="R225" s="32">
        <f t="shared" si="13"/>
        <v>1.2135</v>
      </c>
      <c r="S225" s="32">
        <f>IF(E10,DEGREES(Q225),Q225)</f>
        <v>222</v>
      </c>
      <c r="T225" s="32">
        <f>IF(E8,90-S225-E9,S225+90+E9)</f>
        <v>312</v>
      </c>
      <c r="U225" s="32">
        <f>IF(E11,ABS(E6)-R225,ABS(E5)+R225)</f>
        <v>1.2135</v>
      </c>
      <c r="V225" s="32">
        <f t="shared" si="14"/>
        <v>0.81198999081647394</v>
      </c>
      <c r="W225" s="33">
        <f t="shared" si="15"/>
        <v>-0.90180624571681833</v>
      </c>
    </row>
    <row r="226" spans="1:23" x14ac:dyDescent="0.25">
      <c r="A226" s="1">
        <v>224</v>
      </c>
      <c r="B226" s="2">
        <v>1.1147</v>
      </c>
      <c r="Q226" s="31">
        <f t="shared" si="12"/>
        <v>223</v>
      </c>
      <c r="R226" s="32">
        <f t="shared" si="13"/>
        <v>1.1657</v>
      </c>
      <c r="S226" s="32">
        <f>IF(E10,DEGREES(Q226),Q226)</f>
        <v>223</v>
      </c>
      <c r="T226" s="32">
        <f>IF(E8,90-S226-E9,S226+90+E9)</f>
        <v>313</v>
      </c>
      <c r="U226" s="32">
        <f>IF(E11,ABS(E6)-R226,ABS(E5)+R226)</f>
        <v>1.1657</v>
      </c>
      <c r="V226" s="32">
        <f t="shared" si="14"/>
        <v>0.79500548832485463</v>
      </c>
      <c r="W226" s="33">
        <f t="shared" si="15"/>
        <v>-0.8525390099774669</v>
      </c>
    </row>
    <row r="227" spans="1:23" x14ac:dyDescent="0.25">
      <c r="A227" s="1">
        <v>225</v>
      </c>
      <c r="B227" s="2">
        <v>1.0607</v>
      </c>
      <c r="Q227" s="31">
        <f t="shared" si="12"/>
        <v>224</v>
      </c>
      <c r="R227" s="32">
        <f t="shared" si="13"/>
        <v>1.1147</v>
      </c>
      <c r="S227" s="32">
        <f>IF(E10,DEGREES(Q227),Q227)</f>
        <v>224</v>
      </c>
      <c r="T227" s="32">
        <f>IF(E8,90-S227-E9,S227+90+E9)</f>
        <v>314</v>
      </c>
      <c r="U227" s="32">
        <f>IF(E11,ABS(E6)-R227,ABS(E5)+R227)</f>
        <v>1.1147</v>
      </c>
      <c r="V227" s="32">
        <f t="shared" si="14"/>
        <v>0.77433568555064425</v>
      </c>
      <c r="W227" s="33">
        <f t="shared" si="15"/>
        <v>-0.80184807543749448</v>
      </c>
    </row>
    <row r="228" spans="1:23" x14ac:dyDescent="0.25">
      <c r="A228" s="1">
        <v>226</v>
      </c>
      <c r="B228" s="2">
        <v>1.0037</v>
      </c>
      <c r="Q228" s="31">
        <f t="shared" si="12"/>
        <v>225</v>
      </c>
      <c r="R228" s="32">
        <f t="shared" si="13"/>
        <v>1.0607</v>
      </c>
      <c r="S228" s="32">
        <f>IF(E10,DEGREES(Q228),Q228)</f>
        <v>225</v>
      </c>
      <c r="T228" s="32">
        <f>IF(E8,90-S228-E9,S228+90+E9)</f>
        <v>315</v>
      </c>
      <c r="U228" s="32">
        <f>IF(E11,ABS(E6)-R228,ABS(E5)+R228)</f>
        <v>1.0607</v>
      </c>
      <c r="V228" s="32">
        <f t="shared" si="14"/>
        <v>0.75002816280457074</v>
      </c>
      <c r="W228" s="33">
        <f t="shared" si="15"/>
        <v>-0.75002816280457107</v>
      </c>
    </row>
    <row r="229" spans="1:23" x14ac:dyDescent="0.25">
      <c r="A229" s="1">
        <v>227</v>
      </c>
      <c r="B229" s="2">
        <v>0.94399999999999995</v>
      </c>
      <c r="Q229" s="31">
        <f t="shared" si="12"/>
        <v>226</v>
      </c>
      <c r="R229" s="32">
        <f t="shared" si="13"/>
        <v>1.0037</v>
      </c>
      <c r="S229" s="32">
        <f>IF(E10,DEGREES(Q229),Q229)</f>
        <v>226</v>
      </c>
      <c r="T229" s="32">
        <f>IF(E8,90-S229-E9,S229+90+E9)</f>
        <v>316</v>
      </c>
      <c r="U229" s="32">
        <f>IF(E11,ABS(E6)-R229,ABS(E5)+R229)</f>
        <v>1.0037</v>
      </c>
      <c r="V229" s="32">
        <f t="shared" si="14"/>
        <v>0.72200135759990391</v>
      </c>
      <c r="W229" s="33">
        <f t="shared" si="15"/>
        <v>-0.69722860642969586</v>
      </c>
    </row>
    <row r="230" spans="1:23" x14ac:dyDescent="0.25">
      <c r="A230" s="1">
        <v>228</v>
      </c>
      <c r="B230" s="2">
        <v>0.88170000000000004</v>
      </c>
      <c r="Q230" s="31">
        <f t="shared" si="12"/>
        <v>227</v>
      </c>
      <c r="R230" s="32">
        <f t="shared" si="13"/>
        <v>0.94399999999999995</v>
      </c>
      <c r="S230" s="32">
        <f>IF(E10,DEGREES(Q230),Q230)</f>
        <v>227</v>
      </c>
      <c r="T230" s="32">
        <f>IF(E8,90-S230-E9,S230+90+E9)</f>
        <v>317</v>
      </c>
      <c r="U230" s="32">
        <f>IF(E11,ABS(E6)-R230,ABS(E5)+R230)</f>
        <v>0.94399999999999995</v>
      </c>
      <c r="V230" s="32">
        <f t="shared" si="14"/>
        <v>0.69039789432849707</v>
      </c>
      <c r="W230" s="33">
        <f t="shared" si="15"/>
        <v>-0.64380645189899832</v>
      </c>
    </row>
    <row r="231" spans="1:23" x14ac:dyDescent="0.25">
      <c r="A231" s="1">
        <v>229</v>
      </c>
      <c r="B231" s="2">
        <v>0.81699999999999995</v>
      </c>
      <c r="Q231" s="31">
        <f t="shared" si="12"/>
        <v>228</v>
      </c>
      <c r="R231" s="32">
        <f t="shared" si="13"/>
        <v>0.88170000000000004</v>
      </c>
      <c r="S231" s="32">
        <f>IF(E10,DEGREES(Q231),Q231)</f>
        <v>228</v>
      </c>
      <c r="T231" s="32">
        <f>IF(E8,90-S231-E9,S231+90+E9)</f>
        <v>318</v>
      </c>
      <c r="U231" s="32">
        <f>IF(E11,ABS(E6)-R231,ABS(E5)+R231)</f>
        <v>0.88170000000000004</v>
      </c>
      <c r="V231" s="32">
        <f t="shared" si="14"/>
        <v>0.65523079262341855</v>
      </c>
      <c r="W231" s="33">
        <f t="shared" si="15"/>
        <v>-0.58997245562660527</v>
      </c>
    </row>
    <row r="232" spans="1:23" x14ac:dyDescent="0.25">
      <c r="A232" s="1">
        <v>230</v>
      </c>
      <c r="B232" s="2">
        <v>0.75</v>
      </c>
      <c r="Q232" s="31">
        <f t="shared" si="12"/>
        <v>229</v>
      </c>
      <c r="R232" s="32">
        <f t="shared" si="13"/>
        <v>0.81699999999999995</v>
      </c>
      <c r="S232" s="32">
        <f>IF(E10,DEGREES(Q232),Q232)</f>
        <v>229</v>
      </c>
      <c r="T232" s="32">
        <f>IF(E8,90-S232-E9,S232+90+E9)</f>
        <v>319</v>
      </c>
      <c r="U232" s="32">
        <f>IF(E11,ABS(E6)-R232,ABS(E5)+R232)</f>
        <v>0.81699999999999995</v>
      </c>
      <c r="V232" s="32">
        <f t="shared" si="14"/>
        <v>0.61659772704200455</v>
      </c>
      <c r="W232" s="33">
        <f t="shared" si="15"/>
        <v>-0.5360002266852445</v>
      </c>
    </row>
    <row r="233" spans="1:23" x14ac:dyDescent="0.25">
      <c r="A233" s="1">
        <v>231</v>
      </c>
      <c r="B233" s="2">
        <v>0.68100000000000005</v>
      </c>
      <c r="Q233" s="31">
        <f t="shared" si="12"/>
        <v>230</v>
      </c>
      <c r="R233" s="32">
        <f t="shared" si="13"/>
        <v>0.75</v>
      </c>
      <c r="S233" s="32">
        <f>IF(E10,DEGREES(Q233),Q233)</f>
        <v>230</v>
      </c>
      <c r="T233" s="32">
        <f>IF(E8,90-S233-E9,S233+90+E9)</f>
        <v>320</v>
      </c>
      <c r="U233" s="32">
        <f>IF(E11,ABS(E6)-R233,ABS(E5)+R233)</f>
        <v>0.75</v>
      </c>
      <c r="V233" s="32">
        <f t="shared" si="14"/>
        <v>0.57453333233923332</v>
      </c>
      <c r="W233" s="33">
        <f t="shared" si="15"/>
        <v>-0.48209070726490466</v>
      </c>
    </row>
    <row r="234" spans="1:23" x14ac:dyDescent="0.25">
      <c r="A234" s="1">
        <v>232</v>
      </c>
      <c r="B234" s="2">
        <v>0.61009999999999998</v>
      </c>
      <c r="Q234" s="31">
        <f t="shared" si="12"/>
        <v>231</v>
      </c>
      <c r="R234" s="32">
        <f t="shared" si="13"/>
        <v>0.68100000000000005</v>
      </c>
      <c r="S234" s="32">
        <f>IF(E10,DEGREES(Q234),Q234)</f>
        <v>231</v>
      </c>
      <c r="T234" s="32">
        <f>IF(E8,90-S234-E9,S234+90+E9)</f>
        <v>321</v>
      </c>
      <c r="U234" s="32">
        <f>IF(E11,ABS(E6)-R234,ABS(E5)+R234)</f>
        <v>0.68100000000000005</v>
      </c>
      <c r="V234" s="32">
        <f t="shared" si="14"/>
        <v>0.52923639975219705</v>
      </c>
      <c r="W234" s="33">
        <f t="shared" si="15"/>
        <v>-0.42856718630493962</v>
      </c>
    </row>
    <row r="235" spans="1:23" x14ac:dyDescent="0.25">
      <c r="A235" s="1">
        <v>233</v>
      </c>
      <c r="B235" s="2">
        <v>0.53759999999999997</v>
      </c>
      <c r="Q235" s="31">
        <f t="shared" si="12"/>
        <v>232</v>
      </c>
      <c r="R235" s="32">
        <f t="shared" si="13"/>
        <v>0.61009999999999998</v>
      </c>
      <c r="S235" s="32">
        <f>IF(E10,DEGREES(Q235),Q235)</f>
        <v>232</v>
      </c>
      <c r="T235" s="32">
        <f>IF(E8,90-S235-E9,S235+90+E9)</f>
        <v>322</v>
      </c>
      <c r="U235" s="32">
        <f>IF(E11,ABS(E6)-R235,ABS(E5)+R235)</f>
        <v>0.61009999999999998</v>
      </c>
      <c r="V235" s="32">
        <f t="shared" si="14"/>
        <v>0.48076536077546106</v>
      </c>
      <c r="W235" s="33">
        <f t="shared" si="15"/>
        <v>-0.37561506609618406</v>
      </c>
    </row>
    <row r="236" spans="1:23" x14ac:dyDescent="0.25">
      <c r="A236" s="1">
        <v>234</v>
      </c>
      <c r="B236" s="2">
        <v>0.46350000000000002</v>
      </c>
      <c r="Q236" s="31">
        <f t="shared" si="12"/>
        <v>233</v>
      </c>
      <c r="R236" s="32">
        <f t="shared" si="13"/>
        <v>0.53759999999999997</v>
      </c>
      <c r="S236" s="32">
        <f>IF(E10,DEGREES(Q236),Q236)</f>
        <v>233</v>
      </c>
      <c r="T236" s="32">
        <f>IF(E8,90-S236-E9,S236+90+E9)</f>
        <v>323</v>
      </c>
      <c r="U236" s="32">
        <f>IF(E11,ABS(E6)-R236,ABS(E5)+R236)</f>
        <v>0.53759999999999997</v>
      </c>
      <c r="V236" s="32">
        <f t="shared" si="14"/>
        <v>0.42934645020142459</v>
      </c>
      <c r="W236" s="33">
        <f t="shared" si="15"/>
        <v>-0.32353575644654115</v>
      </c>
    </row>
    <row r="237" spans="1:23" x14ac:dyDescent="0.25">
      <c r="A237" s="1">
        <v>235</v>
      </c>
      <c r="B237" s="2">
        <v>0.38819999999999999</v>
      </c>
      <c r="Q237" s="31">
        <f t="shared" si="12"/>
        <v>234</v>
      </c>
      <c r="R237" s="32">
        <f t="shared" si="13"/>
        <v>0.46350000000000002</v>
      </c>
      <c r="S237" s="32">
        <f>IF(E10,DEGREES(Q237),Q237)</f>
        <v>234</v>
      </c>
      <c r="T237" s="32">
        <f>IF(E8,90-S237-E9,S237+90+E9)</f>
        <v>324</v>
      </c>
      <c r="U237" s="32">
        <f>IF(E11,ABS(E6)-R237,ABS(E5)+R237)</f>
        <v>0.46350000000000002</v>
      </c>
      <c r="V237" s="32">
        <f t="shared" si="14"/>
        <v>0.3749793768927881</v>
      </c>
      <c r="W237" s="33">
        <f t="shared" si="15"/>
        <v>-0.27243846443756142</v>
      </c>
    </row>
    <row r="238" spans="1:23" x14ac:dyDescent="0.25">
      <c r="A238" s="1">
        <v>236</v>
      </c>
      <c r="B238" s="2">
        <v>0.31190000000000001</v>
      </c>
      <c r="Q238" s="31">
        <f t="shared" si="12"/>
        <v>235</v>
      </c>
      <c r="R238" s="32">
        <f t="shared" si="13"/>
        <v>0.38819999999999999</v>
      </c>
      <c r="S238" s="32">
        <f>IF(E10,DEGREES(Q238),Q238)</f>
        <v>235</v>
      </c>
      <c r="T238" s="32">
        <f>IF(E8,90-S238-E9,S238+90+E9)</f>
        <v>325</v>
      </c>
      <c r="U238" s="32">
        <f>IF(E11,ABS(E6)-R238,ABS(E5)+R238)</f>
        <v>0.38819999999999999</v>
      </c>
      <c r="V238" s="32">
        <f t="shared" si="14"/>
        <v>0.31799482359298653</v>
      </c>
      <c r="W238" s="33">
        <f t="shared" si="15"/>
        <v>-0.22266237259147625</v>
      </c>
    </row>
    <row r="239" spans="1:23" x14ac:dyDescent="0.25">
      <c r="A239" s="1">
        <v>237</v>
      </c>
      <c r="B239" s="2">
        <v>0.23469999999999999</v>
      </c>
      <c r="Q239" s="31">
        <f t="shared" si="12"/>
        <v>236</v>
      </c>
      <c r="R239" s="32">
        <f t="shared" si="13"/>
        <v>0.31190000000000001</v>
      </c>
      <c r="S239" s="32">
        <f>IF(E10,DEGREES(Q239),Q239)</f>
        <v>236</v>
      </c>
      <c r="T239" s="32">
        <f>IF(E8,90-S239-E9,S239+90+E9)</f>
        <v>326</v>
      </c>
      <c r="U239" s="32">
        <f>IF(E11,ABS(E6)-R239,ABS(E5)+R239)</f>
        <v>0.31190000000000001</v>
      </c>
      <c r="V239" s="32">
        <f t="shared" si="14"/>
        <v>0.25857681887991757</v>
      </c>
      <c r="W239" s="33">
        <f t="shared" si="15"/>
        <v>-0.17441226659252587</v>
      </c>
    </row>
    <row r="240" spans="1:23" x14ac:dyDescent="0.25">
      <c r="A240" s="1">
        <v>238</v>
      </c>
      <c r="B240" s="2">
        <v>0.15679999999999999</v>
      </c>
      <c r="Q240" s="31">
        <f t="shared" si="12"/>
        <v>237</v>
      </c>
      <c r="R240" s="32">
        <f t="shared" si="13"/>
        <v>0.23469999999999999</v>
      </c>
      <c r="S240" s="32">
        <f>IF(E10,DEGREES(Q240),Q240)</f>
        <v>237</v>
      </c>
      <c r="T240" s="32">
        <f>IF(E8,90-S240-E9,S240+90+E9)</f>
        <v>327</v>
      </c>
      <c r="U240" s="32">
        <f>IF(E11,ABS(E6)-R240,ABS(E5)+R240)</f>
        <v>0.23469999999999999</v>
      </c>
      <c r="V240" s="32">
        <f t="shared" si="14"/>
        <v>0.19683598229679103</v>
      </c>
      <c r="W240" s="33">
        <f t="shared" si="15"/>
        <v>-0.12782678151802682</v>
      </c>
    </row>
    <row r="241" spans="1:23" x14ac:dyDescent="0.25">
      <c r="A241" s="1">
        <v>239</v>
      </c>
      <c r="B241" s="2">
        <v>7.85E-2</v>
      </c>
      <c r="Q241" s="31">
        <f t="shared" si="12"/>
        <v>238</v>
      </c>
      <c r="R241" s="32">
        <f t="shared" si="13"/>
        <v>0.15679999999999999</v>
      </c>
      <c r="S241" s="32">
        <f>IF(E10,DEGREES(Q241),Q241)</f>
        <v>238</v>
      </c>
      <c r="T241" s="32">
        <f>IF(E8,90-S241-E9,S241+90+E9)</f>
        <v>328</v>
      </c>
      <c r="U241" s="32">
        <f>IF(E11,ABS(E6)-R241,ABS(E5)+R241)</f>
        <v>0.15679999999999999</v>
      </c>
      <c r="V241" s="32">
        <f t="shared" si="14"/>
        <v>0.13297394147732758</v>
      </c>
      <c r="W241" s="33">
        <f t="shared" si="15"/>
        <v>-8.3091340631766542E-2</v>
      </c>
    </row>
    <row r="242" spans="1:23" x14ac:dyDescent="0.25">
      <c r="A242" s="1">
        <v>240</v>
      </c>
      <c r="B242" s="2">
        <v>0</v>
      </c>
      <c r="Q242" s="31">
        <f t="shared" si="12"/>
        <v>239</v>
      </c>
      <c r="R242" s="32">
        <f t="shared" si="13"/>
        <v>7.85E-2</v>
      </c>
      <c r="S242" s="32">
        <f>IF(E10,DEGREES(Q242),Q242)</f>
        <v>239</v>
      </c>
      <c r="T242" s="32">
        <f>IF(E8,90-S242-E9,S242+90+E9)</f>
        <v>329</v>
      </c>
      <c r="U242" s="32">
        <f>IF(E11,ABS(E6)-R242,ABS(E5)+R242)</f>
        <v>7.85E-2</v>
      </c>
      <c r="V242" s="32">
        <f t="shared" si="14"/>
        <v>6.7287633105115804E-2</v>
      </c>
      <c r="W242" s="33">
        <f t="shared" si="15"/>
        <v>-4.0430488880439278E-2</v>
      </c>
    </row>
    <row r="243" spans="1:23" x14ac:dyDescent="0.25">
      <c r="A243" s="1">
        <v>241</v>
      </c>
      <c r="B243" s="2">
        <v>7.85E-2</v>
      </c>
      <c r="Q243" s="31">
        <f t="shared" si="12"/>
        <v>240</v>
      </c>
      <c r="R243" s="32">
        <f t="shared" si="13"/>
        <v>0</v>
      </c>
      <c r="S243" s="32">
        <f>IF(E10,DEGREES(Q243),Q243)</f>
        <v>240</v>
      </c>
      <c r="T243" s="32">
        <f>IF(E8,90-S243-E9,S243+90+E9)</f>
        <v>330</v>
      </c>
      <c r="U243" s="32">
        <f>IF(E11,ABS(E6)-R243,ABS(E5)+R243)</f>
        <v>0</v>
      </c>
      <c r="V243" s="32">
        <f t="shared" si="14"/>
        <v>0</v>
      </c>
      <c r="W243" s="33">
        <f t="shared" si="15"/>
        <v>0</v>
      </c>
    </row>
    <row r="244" spans="1:23" x14ac:dyDescent="0.25">
      <c r="A244" s="1">
        <v>242</v>
      </c>
      <c r="B244" s="2">
        <v>0.15679999999999999</v>
      </c>
      <c r="Q244" s="31">
        <f t="shared" si="12"/>
        <v>241</v>
      </c>
      <c r="R244" s="32">
        <f t="shared" si="13"/>
        <v>7.85E-2</v>
      </c>
      <c r="S244" s="32">
        <f>IF(E10,DEGREES(Q244),Q244)</f>
        <v>241</v>
      </c>
      <c r="T244" s="32">
        <f>IF(E8,90-S244-E9,S244+90+E9)</f>
        <v>331</v>
      </c>
      <c r="U244" s="32">
        <f>IF(E11,ABS(E6)-R244,ABS(E5)+R244)</f>
        <v>7.85E-2</v>
      </c>
      <c r="V244" s="32">
        <f t="shared" si="14"/>
        <v>6.865764701044258E-2</v>
      </c>
      <c r="W244" s="33">
        <f t="shared" si="15"/>
        <v>-3.8057555189337448E-2</v>
      </c>
    </row>
    <row r="245" spans="1:23" x14ac:dyDescent="0.25">
      <c r="A245" s="1">
        <v>243</v>
      </c>
      <c r="B245" s="2">
        <v>0.23469999999999999</v>
      </c>
      <c r="Q245" s="31">
        <f t="shared" si="12"/>
        <v>242</v>
      </c>
      <c r="R245" s="32">
        <f t="shared" si="13"/>
        <v>0.15679999999999999</v>
      </c>
      <c r="S245" s="32">
        <f>IF(E10,DEGREES(Q245),Q245)</f>
        <v>242</v>
      </c>
      <c r="T245" s="32">
        <f>IF(E8,90-S245-E9,S245+90+E9)</f>
        <v>332</v>
      </c>
      <c r="U245" s="32">
        <f>IF(E11,ABS(E6)-R245,ABS(E5)+R245)</f>
        <v>0.15679999999999999</v>
      </c>
      <c r="V245" s="32">
        <f t="shared" si="14"/>
        <v>0.13844618256027974</v>
      </c>
      <c r="W245" s="33">
        <f t="shared" si="15"/>
        <v>-7.3613141044827676E-2</v>
      </c>
    </row>
    <row r="246" spans="1:23" x14ac:dyDescent="0.25">
      <c r="A246" s="1">
        <v>244</v>
      </c>
      <c r="B246" s="2">
        <v>0.31190000000000001</v>
      </c>
      <c r="Q246" s="31">
        <f t="shared" si="12"/>
        <v>243</v>
      </c>
      <c r="R246" s="32">
        <f t="shared" si="13"/>
        <v>0.23469999999999999</v>
      </c>
      <c r="S246" s="32">
        <f>IF(E10,DEGREES(Q246),Q246)</f>
        <v>243</v>
      </c>
      <c r="T246" s="32">
        <f>IF(E8,90-S246-E9,S246+90+E9)</f>
        <v>333</v>
      </c>
      <c r="U246" s="32">
        <f>IF(E11,ABS(E6)-R246,ABS(E5)+R246)</f>
        <v>0.23469999999999999</v>
      </c>
      <c r="V246" s="32">
        <f t="shared" si="14"/>
        <v>0.2091192312270099</v>
      </c>
      <c r="W246" s="33">
        <f t="shared" si="15"/>
        <v>-0.10655157028887167</v>
      </c>
    </row>
    <row r="247" spans="1:23" x14ac:dyDescent="0.25">
      <c r="A247" s="1">
        <v>245</v>
      </c>
      <c r="B247" s="2">
        <v>0.38819999999999999</v>
      </c>
      <c r="Q247" s="31">
        <f t="shared" si="12"/>
        <v>244</v>
      </c>
      <c r="R247" s="32">
        <f t="shared" si="13"/>
        <v>0.31190000000000001</v>
      </c>
      <c r="S247" s="32">
        <f>IF(E10,DEGREES(Q247),Q247)</f>
        <v>244</v>
      </c>
      <c r="T247" s="32">
        <f>IF(E8,90-S247-E9,S247+90+E9)</f>
        <v>334</v>
      </c>
      <c r="U247" s="32">
        <f>IF(E11,ABS(E6)-R247,ABS(E5)+R247)</f>
        <v>0.31190000000000001</v>
      </c>
      <c r="V247" s="32">
        <f t="shared" si="14"/>
        <v>0.28033386304071012</v>
      </c>
      <c r="W247" s="33">
        <f t="shared" si="15"/>
        <v>-0.13672796068351337</v>
      </c>
    </row>
    <row r="248" spans="1:23" x14ac:dyDescent="0.25">
      <c r="A248" s="1">
        <v>246</v>
      </c>
      <c r="B248" s="2">
        <v>0.46350000000000002</v>
      </c>
      <c r="Q248" s="31">
        <f t="shared" si="12"/>
        <v>245</v>
      </c>
      <c r="R248" s="32">
        <f t="shared" si="13"/>
        <v>0.38819999999999999</v>
      </c>
      <c r="S248" s="32">
        <f>IF(E10,DEGREES(Q248),Q248)</f>
        <v>245</v>
      </c>
      <c r="T248" s="32">
        <f>IF(E8,90-S248-E9,S248+90+E9)</f>
        <v>335</v>
      </c>
      <c r="U248" s="32">
        <f>IF(E11,ABS(E6)-R248,ABS(E5)+R248)</f>
        <v>0.38819999999999999</v>
      </c>
      <c r="V248" s="32">
        <f t="shared" si="14"/>
        <v>0.35182868292762753</v>
      </c>
      <c r="W248" s="33">
        <f t="shared" si="15"/>
        <v>-0.16406040920773943</v>
      </c>
    </row>
    <row r="249" spans="1:23" x14ac:dyDescent="0.25">
      <c r="A249" s="1">
        <v>247</v>
      </c>
      <c r="B249" s="2">
        <v>0.53759999999999997</v>
      </c>
      <c r="Q249" s="31">
        <f t="shared" si="12"/>
        <v>246</v>
      </c>
      <c r="R249" s="32">
        <f t="shared" si="13"/>
        <v>0.46350000000000002</v>
      </c>
      <c r="S249" s="32">
        <f>IF(E10,DEGREES(Q249),Q249)</f>
        <v>246</v>
      </c>
      <c r="T249" s="32">
        <f>IF(E8,90-S249-E9,S249+90+E9)</f>
        <v>336</v>
      </c>
      <c r="U249" s="32">
        <f>IF(E11,ABS(E6)-R249,ABS(E5)+R249)</f>
        <v>0.46350000000000002</v>
      </c>
      <c r="V249" s="32">
        <f t="shared" si="14"/>
        <v>0.42342831961734556</v>
      </c>
      <c r="W249" s="33">
        <f t="shared" si="15"/>
        <v>-0.18852243406563338</v>
      </c>
    </row>
    <row r="250" spans="1:23" x14ac:dyDescent="0.25">
      <c r="A250" s="1">
        <v>248</v>
      </c>
      <c r="B250" s="2">
        <v>0.61009999999999998</v>
      </c>
      <c r="Q250" s="31">
        <f t="shared" si="12"/>
        <v>247</v>
      </c>
      <c r="R250" s="32">
        <f t="shared" si="13"/>
        <v>0.53759999999999997</v>
      </c>
      <c r="S250" s="32">
        <f>IF(E10,DEGREES(Q250),Q250)</f>
        <v>247</v>
      </c>
      <c r="T250" s="32">
        <f>IF(E8,90-S250-E9,S250+90+E9)</f>
        <v>337</v>
      </c>
      <c r="U250" s="32">
        <f>IF(E11,ABS(E6)-R250,ABS(E5)+R250)</f>
        <v>0.53759999999999997</v>
      </c>
      <c r="V250" s="32">
        <f t="shared" si="14"/>
        <v>0.49486340921603184</v>
      </c>
      <c r="W250" s="33">
        <f t="shared" si="15"/>
        <v>-0.21005705467583363</v>
      </c>
    </row>
    <row r="251" spans="1:23" x14ac:dyDescent="0.25">
      <c r="A251" s="1">
        <v>249</v>
      </c>
      <c r="B251" s="2">
        <v>0.68100000000000005</v>
      </c>
      <c r="Q251" s="31">
        <f t="shared" si="12"/>
        <v>248</v>
      </c>
      <c r="R251" s="32">
        <f t="shared" si="13"/>
        <v>0.61009999999999998</v>
      </c>
      <c r="S251" s="32">
        <f>IF(E10,DEGREES(Q251),Q251)</f>
        <v>248</v>
      </c>
      <c r="T251" s="32">
        <f>IF(E8,90-S251-E9,S251+90+E9)</f>
        <v>338</v>
      </c>
      <c r="U251" s="32">
        <f>IF(E11,ABS(E6)-R251,ABS(E5)+R251)</f>
        <v>0.61009999999999998</v>
      </c>
      <c r="V251" s="32">
        <f t="shared" si="14"/>
        <v>0.56567486967119696</v>
      </c>
      <c r="W251" s="33">
        <f t="shared" si="15"/>
        <v>-0.22854748264304811</v>
      </c>
    </row>
    <row r="252" spans="1:23" x14ac:dyDescent="0.25">
      <c r="A252" s="1">
        <v>250</v>
      </c>
      <c r="B252" s="2">
        <v>0.75</v>
      </c>
      <c r="Q252" s="31">
        <f t="shared" si="12"/>
        <v>249</v>
      </c>
      <c r="R252" s="32">
        <f t="shared" si="13"/>
        <v>0.68100000000000005</v>
      </c>
      <c r="S252" s="32">
        <f>IF(E10,DEGREES(Q252),Q252)</f>
        <v>249</v>
      </c>
      <c r="T252" s="32">
        <f>IF(E8,90-S252-E9,S252+90+E9)</f>
        <v>339</v>
      </c>
      <c r="U252" s="32">
        <f>IF(E11,ABS(E6)-R252,ABS(E5)+R252)</f>
        <v>0.68100000000000005</v>
      </c>
      <c r="V252" s="32">
        <f t="shared" si="14"/>
        <v>0.63576827044459427</v>
      </c>
      <c r="W252" s="33">
        <f t="shared" si="15"/>
        <v>-0.24404857364034985</v>
      </c>
    </row>
    <row r="253" spans="1:23" x14ac:dyDescent="0.25">
      <c r="A253" s="1">
        <v>251</v>
      </c>
      <c r="B253" s="2">
        <v>0.81699999999999995</v>
      </c>
      <c r="Q253" s="31">
        <f t="shared" si="12"/>
        <v>250</v>
      </c>
      <c r="R253" s="32">
        <f t="shared" si="13"/>
        <v>0.75</v>
      </c>
      <c r="S253" s="32">
        <f>IF(E10,DEGREES(Q253),Q253)</f>
        <v>250</v>
      </c>
      <c r="T253" s="32">
        <f>IF(E8,90-S253-E9,S253+90+E9)</f>
        <v>340</v>
      </c>
      <c r="U253" s="32">
        <f>IF(E11,ABS(E6)-R253,ABS(E5)+R253)</f>
        <v>0.75</v>
      </c>
      <c r="V253" s="32">
        <f t="shared" si="14"/>
        <v>0.70476946558943132</v>
      </c>
      <c r="W253" s="33">
        <f t="shared" si="15"/>
        <v>-0.25651510749425144</v>
      </c>
    </row>
    <row r="254" spans="1:23" x14ac:dyDescent="0.25">
      <c r="A254" s="1">
        <v>252</v>
      </c>
      <c r="B254" s="2">
        <v>0.88170000000000004</v>
      </c>
      <c r="Q254" s="31">
        <f t="shared" si="12"/>
        <v>251</v>
      </c>
      <c r="R254" s="32">
        <f t="shared" si="13"/>
        <v>0.81699999999999995</v>
      </c>
      <c r="S254" s="32">
        <f>IF(E10,DEGREES(Q254),Q254)</f>
        <v>251</v>
      </c>
      <c r="T254" s="32">
        <f>IF(E8,90-S254-E9,S254+90+E9)</f>
        <v>341</v>
      </c>
      <c r="U254" s="32">
        <f>IF(E11,ABS(E6)-R254,ABS(E5)+R254)</f>
        <v>0.81699999999999995</v>
      </c>
      <c r="V254" s="32">
        <f t="shared" si="14"/>
        <v>0.77248867626464179</v>
      </c>
      <c r="W254" s="33">
        <f t="shared" si="15"/>
        <v>-0.26598918219149703</v>
      </c>
    </row>
    <row r="255" spans="1:23" x14ac:dyDescent="0.25">
      <c r="A255" s="1">
        <v>253</v>
      </c>
      <c r="B255" s="2">
        <v>0.94399999999999995</v>
      </c>
      <c r="Q255" s="31">
        <f t="shared" si="12"/>
        <v>252</v>
      </c>
      <c r="R255" s="32">
        <f t="shared" si="13"/>
        <v>0.88170000000000004</v>
      </c>
      <c r="S255" s="32">
        <f>IF(E10,DEGREES(Q255),Q255)</f>
        <v>252</v>
      </c>
      <c r="T255" s="32">
        <f>IF(E8,90-S255-E9,S255+90+E9)</f>
        <v>342</v>
      </c>
      <c r="U255" s="32">
        <f>IF(E11,ABS(E6)-R255,ABS(E5)+R255)</f>
        <v>0.88170000000000004</v>
      </c>
      <c r="V255" s="32">
        <f t="shared" si="14"/>
        <v>0.83854653041743688</v>
      </c>
      <c r="W255" s="33">
        <f t="shared" si="15"/>
        <v>-0.27246028394039135</v>
      </c>
    </row>
    <row r="256" spans="1:23" x14ac:dyDescent="0.25">
      <c r="A256" s="1">
        <v>254</v>
      </c>
      <c r="B256" s="2">
        <v>1.0037</v>
      </c>
      <c r="Q256" s="31">
        <f t="shared" si="12"/>
        <v>253</v>
      </c>
      <c r="R256" s="32">
        <f t="shared" si="13"/>
        <v>0.94399999999999995</v>
      </c>
      <c r="S256" s="32">
        <f>IF(E10,DEGREES(Q256),Q256)</f>
        <v>253</v>
      </c>
      <c r="T256" s="32">
        <f>IF(E8,90-S256-E9,S256+90+E9)</f>
        <v>343</v>
      </c>
      <c r="U256" s="32">
        <f>IF(E11,ABS(E6)-R256,ABS(E5)+R256)</f>
        <v>0.94399999999999995</v>
      </c>
      <c r="V256" s="32">
        <f t="shared" si="14"/>
        <v>0.90275168962910535</v>
      </c>
      <c r="W256" s="33">
        <f t="shared" si="15"/>
        <v>-0.27599888925826388</v>
      </c>
    </row>
    <row r="257" spans="1:23" x14ac:dyDescent="0.25">
      <c r="A257" s="1">
        <v>255</v>
      </c>
      <c r="B257" s="2">
        <v>1.0607</v>
      </c>
      <c r="Q257" s="31">
        <f t="shared" si="12"/>
        <v>254</v>
      </c>
      <c r="R257" s="32">
        <f t="shared" si="13"/>
        <v>1.0037</v>
      </c>
      <c r="S257" s="32">
        <f>IF(E10,DEGREES(Q257),Q257)</f>
        <v>254</v>
      </c>
      <c r="T257" s="32">
        <f>IF(E8,90-S257-E9,S257+90+E9)</f>
        <v>344</v>
      </c>
      <c r="U257" s="32">
        <f>IF(E11,ABS(E6)-R257,ABS(E5)+R257)</f>
        <v>1.0037</v>
      </c>
      <c r="V257" s="32">
        <f t="shared" si="14"/>
        <v>0.9648183642132907</v>
      </c>
      <c r="W257" s="33">
        <f t="shared" si="15"/>
        <v>-0.27665721403352184</v>
      </c>
    </row>
    <row r="258" spans="1:23" x14ac:dyDescent="0.25">
      <c r="A258" s="1">
        <v>256</v>
      </c>
      <c r="B258" s="2">
        <v>1.1147</v>
      </c>
      <c r="Q258" s="31">
        <f t="shared" si="12"/>
        <v>255</v>
      </c>
      <c r="R258" s="32">
        <f t="shared" si="13"/>
        <v>1.0607</v>
      </c>
      <c r="S258" s="32">
        <f>IF(E10,DEGREES(Q258),Q258)</f>
        <v>255</v>
      </c>
      <c r="T258" s="32">
        <f>IF(E8,90-S258-E9,S258+90+E9)</f>
        <v>345</v>
      </c>
      <c r="U258" s="32">
        <f>IF(E11,ABS(E6)-R258,ABS(E5)+R258)</f>
        <v>1.0607</v>
      </c>
      <c r="V258" s="32">
        <f t="shared" si="14"/>
        <v>1.0245575239448148</v>
      </c>
      <c r="W258" s="33">
        <f t="shared" si="15"/>
        <v>-0.27452936114024368</v>
      </c>
    </row>
    <row r="259" spans="1:23" x14ac:dyDescent="0.25">
      <c r="A259" s="1">
        <v>257</v>
      </c>
      <c r="B259" s="2">
        <v>1.1657</v>
      </c>
      <c r="Q259" s="31">
        <f t="shared" ref="Q259:Q322" si="16">A258</f>
        <v>256</v>
      </c>
      <c r="R259" s="32">
        <f t="shared" ref="R259:R322" si="17">B258</f>
        <v>1.1147</v>
      </c>
      <c r="S259" s="32">
        <f>IF(E10,DEGREES(Q259),Q259)</f>
        <v>256</v>
      </c>
      <c r="T259" s="32">
        <f>IF(E8,90-S259-E9,S259+90+E9)</f>
        <v>346</v>
      </c>
      <c r="U259" s="32">
        <f>IF(E11,ABS(E6)-R259,ABS(E5)+R259)</f>
        <v>1.1147</v>
      </c>
      <c r="V259" s="32">
        <f t="shared" ref="V259:V322" si="18">COS(RADIANS(T259))*U259</f>
        <v>1.0815886460798534</v>
      </c>
      <c r="W259" s="33">
        <f t="shared" ref="W259:W322" si="19">SIN(RADIANS(T259))*U259</f>
        <v>-0.2696703370249498</v>
      </c>
    </row>
    <row r="260" spans="1:23" x14ac:dyDescent="0.25">
      <c r="A260" s="1">
        <v>258</v>
      </c>
      <c r="B260" s="2">
        <v>1.2135</v>
      </c>
      <c r="Q260" s="31">
        <f t="shared" si="16"/>
        <v>257</v>
      </c>
      <c r="R260" s="32">
        <f t="shared" si="17"/>
        <v>1.1657</v>
      </c>
      <c r="S260" s="32">
        <f>IF(E10,DEGREES(Q260),Q260)</f>
        <v>257</v>
      </c>
      <c r="T260" s="32">
        <f>IF(E8,90-S260-E9,S260+90+E9)</f>
        <v>347</v>
      </c>
      <c r="U260" s="32">
        <f>IF(E11,ABS(E6)-R260,ABS(E5)+R260)</f>
        <v>1.1657</v>
      </c>
      <c r="V260" s="32">
        <f t="shared" si="18"/>
        <v>1.1358231845201485</v>
      </c>
      <c r="W260" s="33">
        <f t="shared" si="19"/>
        <v>-0.26222544404864384</v>
      </c>
    </row>
    <row r="261" spans="1:23" x14ac:dyDescent="0.25">
      <c r="A261" s="1">
        <v>259</v>
      </c>
      <c r="B261" s="2">
        <v>1.258</v>
      </c>
      <c r="Q261" s="31">
        <f t="shared" si="16"/>
        <v>258</v>
      </c>
      <c r="R261" s="32">
        <f t="shared" si="17"/>
        <v>1.2135</v>
      </c>
      <c r="S261" s="32">
        <f>IF(E10,DEGREES(Q261),Q261)</f>
        <v>258</v>
      </c>
      <c r="T261" s="32">
        <f>IF(E8,90-S261-E9,S261+90+E9)</f>
        <v>348</v>
      </c>
      <c r="U261" s="32">
        <f>IF(E11,ABS(E6)-R261,ABS(E5)+R261)</f>
        <v>1.2135</v>
      </c>
      <c r="V261" s="32">
        <f t="shared" si="18"/>
        <v>1.186982113490473</v>
      </c>
      <c r="W261" s="33">
        <f t="shared" si="19"/>
        <v>-0.2523008368073516</v>
      </c>
    </row>
    <row r="262" spans="1:23" x14ac:dyDescent="0.25">
      <c r="A262" s="1">
        <v>260</v>
      </c>
      <c r="B262" s="2">
        <v>1.2989999999999999</v>
      </c>
      <c r="Q262" s="31">
        <f t="shared" si="16"/>
        <v>259</v>
      </c>
      <c r="R262" s="32">
        <f t="shared" si="17"/>
        <v>1.258</v>
      </c>
      <c r="S262" s="32">
        <f>IF(E10,DEGREES(Q262),Q262)</f>
        <v>259</v>
      </c>
      <c r="T262" s="32">
        <f>IF(E8,90-S262-E9,S262+90+E9)</f>
        <v>349</v>
      </c>
      <c r="U262" s="32">
        <f>IF(E11,ABS(E6)-R262,ABS(E5)+R262)</f>
        <v>1.258</v>
      </c>
      <c r="V262" s="32">
        <f t="shared" si="18"/>
        <v>1.2348869967771612</v>
      </c>
      <c r="W262" s="33">
        <f t="shared" si="19"/>
        <v>-0.24003771618369318</v>
      </c>
    </row>
    <row r="263" spans="1:23" x14ac:dyDescent="0.25">
      <c r="A263" s="1">
        <v>261</v>
      </c>
      <c r="B263" s="2">
        <v>1.3365</v>
      </c>
      <c r="Q263" s="31">
        <f t="shared" si="16"/>
        <v>260</v>
      </c>
      <c r="R263" s="32">
        <f t="shared" si="17"/>
        <v>1.2989999999999999</v>
      </c>
      <c r="S263" s="32">
        <f>IF(E10,DEGREES(Q263),Q263)</f>
        <v>260</v>
      </c>
      <c r="T263" s="32">
        <f>IF(E8,90-S263-E9,S263+90+E9)</f>
        <v>350</v>
      </c>
      <c r="U263" s="32">
        <f>IF(E11,ABS(E6)-R263,ABS(E5)+R263)</f>
        <v>1.2989999999999999</v>
      </c>
      <c r="V263" s="32">
        <f t="shared" si="18"/>
        <v>1.279265271162858</v>
      </c>
      <c r="W263" s="33">
        <f t="shared" si="19"/>
        <v>-0.22556898278934256</v>
      </c>
    </row>
    <row r="264" spans="1:23" x14ac:dyDescent="0.25">
      <c r="A264" s="1">
        <v>262</v>
      </c>
      <c r="B264" s="2">
        <v>1.3703000000000001</v>
      </c>
      <c r="Q264" s="31">
        <f t="shared" si="16"/>
        <v>261</v>
      </c>
      <c r="R264" s="32">
        <f t="shared" si="17"/>
        <v>1.3365</v>
      </c>
      <c r="S264" s="32">
        <f>IF(E10,DEGREES(Q264),Q264)</f>
        <v>261</v>
      </c>
      <c r="T264" s="32">
        <f>IF(E8,90-S264-E9,S264+90+E9)</f>
        <v>351</v>
      </c>
      <c r="U264" s="32">
        <f>IF(E11,ABS(E6)-R264,ABS(E5)+R264)</f>
        <v>1.3365</v>
      </c>
      <c r="V264" s="32">
        <f t="shared" si="18"/>
        <v>1.3200454672054016</v>
      </c>
      <c r="W264" s="33">
        <f t="shared" si="19"/>
        <v>-0.20907466252626888</v>
      </c>
    </row>
    <row r="265" spans="1:23" x14ac:dyDescent="0.25">
      <c r="A265" s="1">
        <v>263</v>
      </c>
      <c r="B265" s="2">
        <v>1.4004000000000001</v>
      </c>
      <c r="Q265" s="31">
        <f t="shared" si="16"/>
        <v>262</v>
      </c>
      <c r="R265" s="32">
        <f t="shared" si="17"/>
        <v>1.3703000000000001</v>
      </c>
      <c r="S265" s="32">
        <f>IF(E10,DEGREES(Q265),Q265)</f>
        <v>262</v>
      </c>
      <c r="T265" s="32">
        <f>IF(E8,90-S265-E9,S265+90+E9)</f>
        <v>352</v>
      </c>
      <c r="U265" s="32">
        <f>IF(E11,ABS(E6)-R265,ABS(E5)+R265)</f>
        <v>1.3703000000000001</v>
      </c>
      <c r="V265" s="32">
        <f t="shared" si="18"/>
        <v>1.3569643345965738</v>
      </c>
      <c r="W265" s="33">
        <f t="shared" si="19"/>
        <v>-0.19070890024557829</v>
      </c>
    </row>
    <row r="266" spans="1:23" x14ac:dyDescent="0.25">
      <c r="A266" s="1">
        <v>264</v>
      </c>
      <c r="B266" s="2">
        <v>1.4266000000000001</v>
      </c>
      <c r="Q266" s="31">
        <f t="shared" si="16"/>
        <v>263</v>
      </c>
      <c r="R266" s="32">
        <f t="shared" si="17"/>
        <v>1.4004000000000001</v>
      </c>
      <c r="S266" s="32">
        <f>IF(E10,DEGREES(Q266),Q266)</f>
        <v>263</v>
      </c>
      <c r="T266" s="32">
        <f>IF(E8,90-S266-E9,S266+90+E9)</f>
        <v>353</v>
      </c>
      <c r="U266" s="32">
        <f>IF(E11,ABS(E6)-R266,ABS(E5)+R266)</f>
        <v>1.4004000000000001</v>
      </c>
      <c r="V266" s="32">
        <f t="shared" si="18"/>
        <v>1.3899616307585076</v>
      </c>
      <c r="W266" s="33">
        <f t="shared" si="19"/>
        <v>-0.17066582850456818</v>
      </c>
    </row>
    <row r="267" spans="1:23" x14ac:dyDescent="0.25">
      <c r="A267" s="1">
        <v>265</v>
      </c>
      <c r="B267" s="2">
        <v>1.4489000000000001</v>
      </c>
      <c r="Q267" s="31">
        <f t="shared" si="16"/>
        <v>264</v>
      </c>
      <c r="R267" s="32">
        <f t="shared" si="17"/>
        <v>1.4266000000000001</v>
      </c>
      <c r="S267" s="32">
        <f>IF(E10,DEGREES(Q267),Q267)</f>
        <v>264</v>
      </c>
      <c r="T267" s="32">
        <f>IF(E8,90-S267-E9,S267+90+E9)</f>
        <v>354</v>
      </c>
      <c r="U267" s="32">
        <f>IF(E11,ABS(E6)-R267,ABS(E5)+R267)</f>
        <v>1.4266000000000001</v>
      </c>
      <c r="V267" s="32">
        <f t="shared" si="18"/>
        <v>1.4187849359323788</v>
      </c>
      <c r="W267" s="33">
        <f t="shared" si="19"/>
        <v>-0.14912030569763438</v>
      </c>
    </row>
    <row r="268" spans="1:23" x14ac:dyDescent="0.25">
      <c r="A268" s="1">
        <v>266</v>
      </c>
      <c r="B268" s="2">
        <v>1.4672000000000001</v>
      </c>
      <c r="Q268" s="31">
        <f t="shared" si="16"/>
        <v>265</v>
      </c>
      <c r="R268" s="32">
        <f t="shared" si="17"/>
        <v>1.4489000000000001</v>
      </c>
      <c r="S268" s="32">
        <f>IF(E10,DEGREES(Q268),Q268)</f>
        <v>265</v>
      </c>
      <c r="T268" s="32">
        <f>IF(E8,90-S268-E9,S268+90+E9)</f>
        <v>355</v>
      </c>
      <c r="U268" s="32">
        <f>IF(E11,ABS(E6)-R268,ABS(E5)+R268)</f>
        <v>1.4489000000000001</v>
      </c>
      <c r="V268" s="32">
        <f t="shared" si="18"/>
        <v>1.4433864980651303</v>
      </c>
      <c r="W268" s="33">
        <f t="shared" si="19"/>
        <v>-0.12627995566708214</v>
      </c>
    </row>
    <row r="269" spans="1:23" x14ac:dyDescent="0.25">
      <c r="A269" s="1">
        <v>267</v>
      </c>
      <c r="B269" s="2">
        <v>1.4815</v>
      </c>
      <c r="Q269" s="31">
        <f t="shared" si="16"/>
        <v>266</v>
      </c>
      <c r="R269" s="32">
        <f t="shared" si="17"/>
        <v>1.4672000000000001</v>
      </c>
      <c r="S269" s="32">
        <f>IF(E10,DEGREES(Q269),Q269)</f>
        <v>266</v>
      </c>
      <c r="T269" s="32">
        <f>IF(E8,90-S269-E9,S269+90+E9)</f>
        <v>356</v>
      </c>
      <c r="U269" s="32">
        <f>IF(E11,ABS(E6)-R269,ABS(E5)+R269)</f>
        <v>1.4672000000000001</v>
      </c>
      <c r="V269" s="32">
        <f t="shared" si="18"/>
        <v>1.4636259745412141</v>
      </c>
      <c r="W269" s="33">
        <f t="shared" si="19"/>
        <v>-0.10234669827738113</v>
      </c>
    </row>
    <row r="270" spans="1:23" x14ac:dyDescent="0.25">
      <c r="A270" s="1">
        <v>268</v>
      </c>
      <c r="B270" s="2">
        <v>1.4918</v>
      </c>
      <c r="Q270" s="31">
        <f t="shared" si="16"/>
        <v>267</v>
      </c>
      <c r="R270" s="32">
        <f t="shared" si="17"/>
        <v>1.4815</v>
      </c>
      <c r="S270" s="32">
        <f>IF(E10,DEGREES(Q270),Q270)</f>
        <v>267</v>
      </c>
      <c r="T270" s="32">
        <f>IF(E8,90-S270-E9,S270+90+E9)</f>
        <v>357</v>
      </c>
      <c r="U270" s="32">
        <f>IF(E11,ABS(E6)-R270,ABS(E5)+R270)</f>
        <v>1.4815</v>
      </c>
      <c r="V270" s="32">
        <f t="shared" si="18"/>
        <v>1.4794696557389011</v>
      </c>
      <c r="W270" s="33">
        <f t="shared" si="19"/>
        <v>-7.7535719173922088E-2</v>
      </c>
    </row>
    <row r="271" spans="1:23" x14ac:dyDescent="0.25">
      <c r="A271" s="1">
        <v>269</v>
      </c>
      <c r="B271" s="2">
        <v>1.4979</v>
      </c>
      <c r="Q271" s="31">
        <f t="shared" si="16"/>
        <v>268</v>
      </c>
      <c r="R271" s="32">
        <f t="shared" si="17"/>
        <v>1.4918</v>
      </c>
      <c r="S271" s="32">
        <f>IF(E10,DEGREES(Q271),Q271)</f>
        <v>268</v>
      </c>
      <c r="T271" s="32">
        <f>IF(E8,90-S271-E9,S271+90+E9)</f>
        <v>358</v>
      </c>
      <c r="U271" s="32">
        <f>IF(E11,ABS(E6)-R271,ABS(E5)+R271)</f>
        <v>1.4918</v>
      </c>
      <c r="V271" s="32">
        <f t="shared" si="18"/>
        <v>1.4908912357470872</v>
      </c>
      <c r="W271" s="33">
        <f t="shared" si="19"/>
        <v>-5.2063069180790726E-2</v>
      </c>
    </row>
    <row r="272" spans="1:23" x14ac:dyDescent="0.25">
      <c r="A272" s="1">
        <v>270</v>
      </c>
      <c r="B272" s="2">
        <v>1.5</v>
      </c>
      <c r="Q272" s="31">
        <f t="shared" si="16"/>
        <v>269</v>
      </c>
      <c r="R272" s="32">
        <f t="shared" si="17"/>
        <v>1.4979</v>
      </c>
      <c r="S272" s="32">
        <f>IF(E10,DEGREES(Q272),Q272)</f>
        <v>269</v>
      </c>
      <c r="T272" s="32">
        <f>IF(E8,90-S272-E9,S272+90+E9)</f>
        <v>359</v>
      </c>
      <c r="U272" s="32">
        <f>IF(E11,ABS(E6)-R272,ABS(E5)+R272)</f>
        <v>1.4979</v>
      </c>
      <c r="V272" s="32">
        <f t="shared" si="18"/>
        <v>1.4976718625747585</v>
      </c>
      <c r="W272" s="33">
        <f t="shared" si="19"/>
        <v>-2.6141959602407044E-2</v>
      </c>
    </row>
    <row r="273" spans="1:23" x14ac:dyDescent="0.25">
      <c r="A273" s="1">
        <v>271</v>
      </c>
      <c r="B273" s="2">
        <v>1.4979</v>
      </c>
      <c r="Q273" s="31">
        <f t="shared" si="16"/>
        <v>270</v>
      </c>
      <c r="R273" s="32">
        <f t="shared" si="17"/>
        <v>1.5</v>
      </c>
      <c r="S273" s="32">
        <f>IF(E10,DEGREES(Q273),Q273)</f>
        <v>270</v>
      </c>
      <c r="T273" s="32">
        <f>IF(E8,90-S273-E9,S273+90+E9)</f>
        <v>360</v>
      </c>
      <c r="U273" s="32">
        <f>IF(E11,ABS(E6)-R273,ABS(E5)+R273)</f>
        <v>1.5</v>
      </c>
      <c r="V273" s="32">
        <f t="shared" si="18"/>
        <v>1.5</v>
      </c>
      <c r="W273" s="33">
        <f t="shared" si="19"/>
        <v>-3.67544536472586E-16</v>
      </c>
    </row>
    <row r="274" spans="1:23" x14ac:dyDescent="0.25">
      <c r="A274" s="1">
        <v>272</v>
      </c>
      <c r="B274" s="2">
        <v>1.4918</v>
      </c>
      <c r="Q274" s="31">
        <f t="shared" si="16"/>
        <v>271</v>
      </c>
      <c r="R274" s="32">
        <f t="shared" si="17"/>
        <v>1.4979</v>
      </c>
      <c r="S274" s="32">
        <f>IF(E10,DEGREES(Q274),Q274)</f>
        <v>271</v>
      </c>
      <c r="T274" s="32">
        <f>IF(E8,90-S274-E9,S274+90+E9)</f>
        <v>361</v>
      </c>
      <c r="U274" s="32">
        <f>IF(E11,ABS(E6)-R274,ABS(E5)+R274)</f>
        <v>1.4979</v>
      </c>
      <c r="V274" s="32">
        <f t="shared" si="18"/>
        <v>1.4976718625747585</v>
      </c>
      <c r="W274" s="33">
        <f t="shared" si="19"/>
        <v>2.6141959602406312E-2</v>
      </c>
    </row>
    <row r="275" spans="1:23" x14ac:dyDescent="0.25">
      <c r="A275" s="1">
        <v>273</v>
      </c>
      <c r="B275" s="2">
        <v>1.4815</v>
      </c>
      <c r="Q275" s="31">
        <f t="shared" si="16"/>
        <v>272</v>
      </c>
      <c r="R275" s="32">
        <f t="shared" si="17"/>
        <v>1.4918</v>
      </c>
      <c r="S275" s="32">
        <f>IF(E10,DEGREES(Q275),Q275)</f>
        <v>272</v>
      </c>
      <c r="T275" s="32">
        <f>IF(E8,90-S275-E9,S275+90+E9)</f>
        <v>362</v>
      </c>
      <c r="U275" s="32">
        <f>IF(E11,ABS(E6)-R275,ABS(E5)+R275)</f>
        <v>1.4918</v>
      </c>
      <c r="V275" s="32">
        <f t="shared" si="18"/>
        <v>1.4908912357470872</v>
      </c>
      <c r="W275" s="33">
        <f t="shared" si="19"/>
        <v>5.2063069180791316E-2</v>
      </c>
    </row>
    <row r="276" spans="1:23" x14ac:dyDescent="0.25">
      <c r="A276" s="1">
        <v>274</v>
      </c>
      <c r="B276" s="2">
        <v>1.4672000000000001</v>
      </c>
      <c r="Q276" s="31">
        <f t="shared" si="16"/>
        <v>273</v>
      </c>
      <c r="R276" s="32">
        <f t="shared" si="17"/>
        <v>1.4815</v>
      </c>
      <c r="S276" s="32">
        <f>IF(E10,DEGREES(Q276),Q276)</f>
        <v>273</v>
      </c>
      <c r="T276" s="32">
        <f>IF(E8,90-S276-E9,S276+90+E9)</f>
        <v>363</v>
      </c>
      <c r="U276" s="32">
        <f>IF(E11,ABS(E6)-R276,ABS(E5)+R276)</f>
        <v>1.4815</v>
      </c>
      <c r="V276" s="32">
        <f t="shared" si="18"/>
        <v>1.4794696557389011</v>
      </c>
      <c r="W276" s="33">
        <f t="shared" si="19"/>
        <v>7.7535719173921366E-2</v>
      </c>
    </row>
    <row r="277" spans="1:23" x14ac:dyDescent="0.25">
      <c r="A277" s="1">
        <v>275</v>
      </c>
      <c r="B277" s="2">
        <v>1.4489000000000001</v>
      </c>
      <c r="Q277" s="31">
        <f t="shared" si="16"/>
        <v>274</v>
      </c>
      <c r="R277" s="32">
        <f t="shared" si="17"/>
        <v>1.4672000000000001</v>
      </c>
      <c r="S277" s="32">
        <f>IF(E10,DEGREES(Q277),Q277)</f>
        <v>274</v>
      </c>
      <c r="T277" s="32">
        <f>IF(E8,90-S277-E9,S277+90+E9)</f>
        <v>364</v>
      </c>
      <c r="U277" s="32">
        <f>IF(E11,ABS(E6)-R277,ABS(E5)+R277)</f>
        <v>1.4672000000000001</v>
      </c>
      <c r="V277" s="32">
        <f t="shared" si="18"/>
        <v>1.4636259745412143</v>
      </c>
      <c r="W277" s="33">
        <f t="shared" si="19"/>
        <v>0.10234669827738042</v>
      </c>
    </row>
    <row r="278" spans="1:23" x14ac:dyDescent="0.25">
      <c r="A278" s="1">
        <v>276</v>
      </c>
      <c r="B278" s="2">
        <v>1.4266000000000001</v>
      </c>
      <c r="Q278" s="31">
        <f t="shared" si="16"/>
        <v>275</v>
      </c>
      <c r="R278" s="32">
        <f t="shared" si="17"/>
        <v>1.4489000000000001</v>
      </c>
      <c r="S278" s="32">
        <f>IF(E10,DEGREES(Q278),Q278)</f>
        <v>275</v>
      </c>
      <c r="T278" s="32">
        <f>IF(E8,90-S278-E9,S278+90+E9)</f>
        <v>365</v>
      </c>
      <c r="U278" s="32">
        <f>IF(E11,ABS(E6)-R278,ABS(E5)+R278)</f>
        <v>1.4489000000000001</v>
      </c>
      <c r="V278" s="32">
        <f t="shared" si="18"/>
        <v>1.4433864980651303</v>
      </c>
      <c r="W278" s="33">
        <f t="shared" si="19"/>
        <v>0.12627995566708144</v>
      </c>
    </row>
    <row r="279" spans="1:23" x14ac:dyDescent="0.25">
      <c r="A279" s="1">
        <v>277</v>
      </c>
      <c r="B279" s="2">
        <v>1.4004000000000001</v>
      </c>
      <c r="Q279" s="31">
        <f t="shared" si="16"/>
        <v>276</v>
      </c>
      <c r="R279" s="32">
        <f t="shared" si="17"/>
        <v>1.4266000000000001</v>
      </c>
      <c r="S279" s="32">
        <f>IF(E10,DEGREES(Q279),Q279)</f>
        <v>276</v>
      </c>
      <c r="T279" s="32">
        <f>IF(E8,90-S279-E9,S279+90+E9)</f>
        <v>366</v>
      </c>
      <c r="U279" s="32">
        <f>IF(E11,ABS(E6)-R279,ABS(E5)+R279)</f>
        <v>1.4266000000000001</v>
      </c>
      <c r="V279" s="32">
        <f t="shared" si="18"/>
        <v>1.418784935932379</v>
      </c>
      <c r="W279" s="33">
        <f t="shared" si="19"/>
        <v>0.14912030569763368</v>
      </c>
    </row>
    <row r="280" spans="1:23" x14ac:dyDescent="0.25">
      <c r="A280" s="1">
        <v>278</v>
      </c>
      <c r="B280" s="2">
        <v>1.3703000000000001</v>
      </c>
      <c r="Q280" s="31">
        <f t="shared" si="16"/>
        <v>277</v>
      </c>
      <c r="R280" s="32">
        <f t="shared" si="17"/>
        <v>1.4004000000000001</v>
      </c>
      <c r="S280" s="32">
        <f>IF(E10,DEGREES(Q280),Q280)</f>
        <v>277</v>
      </c>
      <c r="T280" s="32">
        <f>IF(E8,90-S280-E9,S280+90+E9)</f>
        <v>367</v>
      </c>
      <c r="U280" s="32">
        <f>IF(E11,ABS(E6)-R280,ABS(E5)+R280)</f>
        <v>1.4004000000000001</v>
      </c>
      <c r="V280" s="32">
        <f t="shared" si="18"/>
        <v>1.3899616307585074</v>
      </c>
      <c r="W280" s="33">
        <f t="shared" si="19"/>
        <v>0.17066582850456874</v>
      </c>
    </row>
    <row r="281" spans="1:23" x14ac:dyDescent="0.25">
      <c r="A281" s="1">
        <v>279</v>
      </c>
      <c r="B281" s="2">
        <v>1.3365</v>
      </c>
      <c r="Q281" s="31">
        <f t="shared" si="16"/>
        <v>278</v>
      </c>
      <c r="R281" s="32">
        <f t="shared" si="17"/>
        <v>1.3703000000000001</v>
      </c>
      <c r="S281" s="32">
        <f>IF(E10,DEGREES(Q281),Q281)</f>
        <v>278</v>
      </c>
      <c r="T281" s="32">
        <f>IF(E8,90-S281-E9,S281+90+E9)</f>
        <v>368</v>
      </c>
      <c r="U281" s="32">
        <f>IF(E11,ABS(E6)-R281,ABS(E5)+R281)</f>
        <v>1.3703000000000001</v>
      </c>
      <c r="V281" s="32">
        <f t="shared" si="18"/>
        <v>1.3569643345965738</v>
      </c>
      <c r="W281" s="33">
        <f t="shared" si="19"/>
        <v>0.1907089002455776</v>
      </c>
    </row>
    <row r="282" spans="1:23" x14ac:dyDescent="0.25">
      <c r="A282" s="1">
        <v>280</v>
      </c>
      <c r="B282" s="2">
        <v>1.2989999999999999</v>
      </c>
      <c r="Q282" s="31">
        <f t="shared" si="16"/>
        <v>279</v>
      </c>
      <c r="R282" s="32">
        <f t="shared" si="17"/>
        <v>1.3365</v>
      </c>
      <c r="S282" s="32">
        <f>IF(E10,DEGREES(Q282),Q282)</f>
        <v>279</v>
      </c>
      <c r="T282" s="32">
        <f>IF(E8,90-S282-E9,S282+90+E9)</f>
        <v>369</v>
      </c>
      <c r="U282" s="32">
        <f>IF(E11,ABS(E6)-R282,ABS(E5)+R282)</f>
        <v>1.3365</v>
      </c>
      <c r="V282" s="32">
        <f t="shared" si="18"/>
        <v>1.3200454672054016</v>
      </c>
      <c r="W282" s="33">
        <f t="shared" si="19"/>
        <v>0.20907466252626822</v>
      </c>
    </row>
    <row r="283" spans="1:23" x14ac:dyDescent="0.25">
      <c r="A283" s="1">
        <v>281</v>
      </c>
      <c r="B283" s="2">
        <v>1.258</v>
      </c>
      <c r="Q283" s="31">
        <f t="shared" si="16"/>
        <v>280</v>
      </c>
      <c r="R283" s="32">
        <f t="shared" si="17"/>
        <v>1.2989999999999999</v>
      </c>
      <c r="S283" s="32">
        <f>IF(E10,DEGREES(Q283),Q283)</f>
        <v>280</v>
      </c>
      <c r="T283" s="32">
        <f>IF(E8,90-S283-E9,S283+90+E9)</f>
        <v>370</v>
      </c>
      <c r="U283" s="32">
        <f>IF(E11,ABS(E6)-R283,ABS(E5)+R283)</f>
        <v>1.2989999999999999</v>
      </c>
      <c r="V283" s="32">
        <f t="shared" si="18"/>
        <v>1.2792652711628583</v>
      </c>
      <c r="W283" s="33">
        <f t="shared" si="19"/>
        <v>0.22556898278934195</v>
      </c>
    </row>
    <row r="284" spans="1:23" x14ac:dyDescent="0.25">
      <c r="A284" s="1">
        <v>282</v>
      </c>
      <c r="B284" s="2">
        <v>1.2135</v>
      </c>
      <c r="Q284" s="31">
        <f t="shared" si="16"/>
        <v>281</v>
      </c>
      <c r="R284" s="32">
        <f t="shared" si="17"/>
        <v>1.258</v>
      </c>
      <c r="S284" s="32">
        <f>IF(E10,DEGREES(Q284),Q284)</f>
        <v>281</v>
      </c>
      <c r="T284" s="32">
        <f>IF(E8,90-S284-E9,S284+90+E9)</f>
        <v>371</v>
      </c>
      <c r="U284" s="32">
        <f>IF(E11,ABS(E6)-R284,ABS(E5)+R284)</f>
        <v>1.258</v>
      </c>
      <c r="V284" s="32">
        <f t="shared" si="18"/>
        <v>1.2348869967771612</v>
      </c>
      <c r="W284" s="33">
        <f t="shared" si="19"/>
        <v>0.24003771618369368</v>
      </c>
    </row>
    <row r="285" spans="1:23" x14ac:dyDescent="0.25">
      <c r="A285" s="1">
        <v>283</v>
      </c>
      <c r="B285" s="2">
        <v>1.1657</v>
      </c>
      <c r="Q285" s="31">
        <f t="shared" si="16"/>
        <v>282</v>
      </c>
      <c r="R285" s="32">
        <f t="shared" si="17"/>
        <v>1.2135</v>
      </c>
      <c r="S285" s="32">
        <f>IF(E10,DEGREES(Q285),Q285)</f>
        <v>282</v>
      </c>
      <c r="T285" s="32">
        <f>IF(E8,90-S285-E9,S285+90+E9)</f>
        <v>372</v>
      </c>
      <c r="U285" s="32">
        <f>IF(E11,ABS(E6)-R285,ABS(E5)+R285)</f>
        <v>1.2135</v>
      </c>
      <c r="V285" s="32">
        <f t="shared" si="18"/>
        <v>1.186982113490473</v>
      </c>
      <c r="W285" s="33">
        <f t="shared" si="19"/>
        <v>0.25230083680735099</v>
      </c>
    </row>
    <row r="286" spans="1:23" x14ac:dyDescent="0.25">
      <c r="A286" s="1">
        <v>284</v>
      </c>
      <c r="B286" s="2">
        <v>1.1147</v>
      </c>
      <c r="Q286" s="31">
        <f t="shared" si="16"/>
        <v>283</v>
      </c>
      <c r="R286" s="32">
        <f t="shared" si="17"/>
        <v>1.1657</v>
      </c>
      <c r="S286" s="32">
        <f>IF(E10,DEGREES(Q286),Q286)</f>
        <v>283</v>
      </c>
      <c r="T286" s="32">
        <f>IF(E8,90-S286-E9,S286+90+E9)</f>
        <v>373</v>
      </c>
      <c r="U286" s="32">
        <f>IF(E11,ABS(E6)-R286,ABS(E5)+R286)</f>
        <v>1.1657</v>
      </c>
      <c r="V286" s="32">
        <f t="shared" si="18"/>
        <v>1.1358231845201487</v>
      </c>
      <c r="W286" s="33">
        <f t="shared" si="19"/>
        <v>0.26222544404864323</v>
      </c>
    </row>
    <row r="287" spans="1:23" x14ac:dyDescent="0.25">
      <c r="A287" s="1">
        <v>285</v>
      </c>
      <c r="B287" s="2">
        <v>1.0607</v>
      </c>
      <c r="Q287" s="31">
        <f t="shared" si="16"/>
        <v>284</v>
      </c>
      <c r="R287" s="32">
        <f t="shared" si="17"/>
        <v>1.1147</v>
      </c>
      <c r="S287" s="32">
        <f>IF(E10,DEGREES(Q287),Q287)</f>
        <v>284</v>
      </c>
      <c r="T287" s="32">
        <f>IF(E8,90-S287-E9,S287+90+E9)</f>
        <v>374</v>
      </c>
      <c r="U287" s="32">
        <f>IF(E11,ABS(E6)-R287,ABS(E5)+R287)</f>
        <v>1.1147</v>
      </c>
      <c r="V287" s="32">
        <f t="shared" si="18"/>
        <v>1.0815886460798534</v>
      </c>
      <c r="W287" s="33">
        <f t="shared" si="19"/>
        <v>0.26967033702494925</v>
      </c>
    </row>
    <row r="288" spans="1:23" x14ac:dyDescent="0.25">
      <c r="A288" s="1">
        <v>286</v>
      </c>
      <c r="B288" s="2">
        <v>1.0037</v>
      </c>
      <c r="Q288" s="31">
        <f t="shared" si="16"/>
        <v>285</v>
      </c>
      <c r="R288" s="32">
        <f t="shared" si="17"/>
        <v>1.0607</v>
      </c>
      <c r="S288" s="32">
        <f>IF(E10,DEGREES(Q288),Q288)</f>
        <v>285</v>
      </c>
      <c r="T288" s="32">
        <f>IF(E8,90-S288-E9,S288+90+E9)</f>
        <v>375</v>
      </c>
      <c r="U288" s="32">
        <f>IF(E11,ABS(E6)-R288,ABS(E5)+R288)</f>
        <v>1.0607</v>
      </c>
      <c r="V288" s="32">
        <f t="shared" si="18"/>
        <v>1.0245575239448148</v>
      </c>
      <c r="W288" s="33">
        <f t="shared" si="19"/>
        <v>0.27452936114024323</v>
      </c>
    </row>
    <row r="289" spans="1:23" x14ac:dyDescent="0.25">
      <c r="A289" s="1">
        <v>287</v>
      </c>
      <c r="B289" s="2">
        <v>0.94399999999999995</v>
      </c>
      <c r="Q289" s="31">
        <f t="shared" si="16"/>
        <v>286</v>
      </c>
      <c r="R289" s="32">
        <f t="shared" si="17"/>
        <v>1.0037</v>
      </c>
      <c r="S289" s="32">
        <f>IF(E10,DEGREES(Q289),Q289)</f>
        <v>286</v>
      </c>
      <c r="T289" s="32">
        <f>IF(E8,90-S289-E9,S289+90+E9)</f>
        <v>376</v>
      </c>
      <c r="U289" s="32">
        <f>IF(E11,ABS(E6)-R289,ABS(E5)+R289)</f>
        <v>1.0037</v>
      </c>
      <c r="V289" s="32">
        <f t="shared" si="18"/>
        <v>0.96481836421329059</v>
      </c>
      <c r="W289" s="33">
        <f t="shared" si="19"/>
        <v>0.27665721403352223</v>
      </c>
    </row>
    <row r="290" spans="1:23" x14ac:dyDescent="0.25">
      <c r="A290" s="1">
        <v>288</v>
      </c>
      <c r="B290" s="2">
        <v>0.88170000000000004</v>
      </c>
      <c r="Q290" s="31">
        <f t="shared" si="16"/>
        <v>287</v>
      </c>
      <c r="R290" s="32">
        <f t="shared" si="17"/>
        <v>0.94399999999999995</v>
      </c>
      <c r="S290" s="32">
        <f>IF(E10,DEGREES(Q290),Q290)</f>
        <v>287</v>
      </c>
      <c r="T290" s="32">
        <f>IF(E8,90-S290-E9,S290+90+E9)</f>
        <v>377</v>
      </c>
      <c r="U290" s="32">
        <f>IF(E11,ABS(E6)-R290,ABS(E5)+R290)</f>
        <v>0.94399999999999995</v>
      </c>
      <c r="V290" s="32">
        <f t="shared" si="18"/>
        <v>0.90275168962910546</v>
      </c>
      <c r="W290" s="33">
        <f t="shared" si="19"/>
        <v>0.27599888925826338</v>
      </c>
    </row>
    <row r="291" spans="1:23" x14ac:dyDescent="0.25">
      <c r="A291" s="1">
        <v>289</v>
      </c>
      <c r="B291" s="2">
        <v>0.81699999999999995</v>
      </c>
      <c r="Q291" s="31">
        <f t="shared" si="16"/>
        <v>288</v>
      </c>
      <c r="R291" s="32">
        <f t="shared" si="17"/>
        <v>0.88170000000000004</v>
      </c>
      <c r="S291" s="32">
        <f>IF(E10,DEGREES(Q291),Q291)</f>
        <v>288</v>
      </c>
      <c r="T291" s="32">
        <f>IF(E8,90-S291-E9,S291+90+E9)</f>
        <v>378</v>
      </c>
      <c r="U291" s="32">
        <f>IF(E11,ABS(E6)-R291,ABS(E5)+R291)</f>
        <v>0.88170000000000004</v>
      </c>
      <c r="V291" s="32">
        <f t="shared" si="18"/>
        <v>0.83854653041743699</v>
      </c>
      <c r="W291" s="33">
        <f t="shared" si="19"/>
        <v>0.27246028394039096</v>
      </c>
    </row>
    <row r="292" spans="1:23" x14ac:dyDescent="0.25">
      <c r="A292" s="1">
        <v>290</v>
      </c>
      <c r="B292" s="2">
        <v>0.75</v>
      </c>
      <c r="Q292" s="31">
        <f t="shared" si="16"/>
        <v>289</v>
      </c>
      <c r="R292" s="32">
        <f t="shared" si="17"/>
        <v>0.81699999999999995</v>
      </c>
      <c r="S292" s="32">
        <f>IF(E10,DEGREES(Q292),Q292)</f>
        <v>289</v>
      </c>
      <c r="T292" s="32">
        <f>IF(E8,90-S292-E9,S292+90+E9)</f>
        <v>379</v>
      </c>
      <c r="U292" s="32">
        <f>IF(E11,ABS(E6)-R292,ABS(E5)+R292)</f>
        <v>0.81699999999999995</v>
      </c>
      <c r="V292" s="32">
        <f t="shared" si="18"/>
        <v>0.7724886762646419</v>
      </c>
      <c r="W292" s="33">
        <f t="shared" si="19"/>
        <v>0.26598918219149664</v>
      </c>
    </row>
    <row r="293" spans="1:23" x14ac:dyDescent="0.25">
      <c r="A293" s="1">
        <v>291</v>
      </c>
      <c r="B293" s="2">
        <v>0.68100000000000005</v>
      </c>
      <c r="Q293" s="31">
        <f t="shared" si="16"/>
        <v>290</v>
      </c>
      <c r="R293" s="32">
        <f t="shared" si="17"/>
        <v>0.75</v>
      </c>
      <c r="S293" s="32">
        <f>IF(E10,DEGREES(Q293),Q293)</f>
        <v>290</v>
      </c>
      <c r="T293" s="32">
        <f>IF(E8,90-S293-E9,S293+90+E9)</f>
        <v>380</v>
      </c>
      <c r="U293" s="32">
        <f>IF(E11,ABS(E6)-R293,ABS(E5)+R293)</f>
        <v>0.75</v>
      </c>
      <c r="V293" s="32">
        <f t="shared" si="18"/>
        <v>0.70476946558943121</v>
      </c>
      <c r="W293" s="33">
        <f t="shared" si="19"/>
        <v>0.25651510749425172</v>
      </c>
    </row>
    <row r="294" spans="1:23" x14ac:dyDescent="0.25">
      <c r="A294" s="1">
        <v>292</v>
      </c>
      <c r="B294" s="2">
        <v>0.61009999999999998</v>
      </c>
      <c r="Q294" s="31">
        <f t="shared" si="16"/>
        <v>291</v>
      </c>
      <c r="R294" s="32">
        <f t="shared" si="17"/>
        <v>0.68100000000000005</v>
      </c>
      <c r="S294" s="32">
        <f>IF(E10,DEGREES(Q294),Q294)</f>
        <v>291</v>
      </c>
      <c r="T294" s="32">
        <f>IF(E8,90-S294-E9,S294+90+E9)</f>
        <v>381</v>
      </c>
      <c r="U294" s="32">
        <f>IF(E11,ABS(E6)-R294,ABS(E5)+R294)</f>
        <v>0.68100000000000005</v>
      </c>
      <c r="V294" s="32">
        <f t="shared" si="18"/>
        <v>0.63576827044459439</v>
      </c>
      <c r="W294" s="33">
        <f t="shared" si="19"/>
        <v>0.24404857364034954</v>
      </c>
    </row>
    <row r="295" spans="1:23" x14ac:dyDescent="0.25">
      <c r="A295" s="1">
        <v>293</v>
      </c>
      <c r="B295" s="2">
        <v>0.53759999999999997</v>
      </c>
      <c r="Q295" s="31">
        <f t="shared" si="16"/>
        <v>292</v>
      </c>
      <c r="R295" s="32">
        <f t="shared" si="17"/>
        <v>0.61009999999999998</v>
      </c>
      <c r="S295" s="32">
        <f>IF(E10,DEGREES(Q295),Q295)</f>
        <v>292</v>
      </c>
      <c r="T295" s="32">
        <f>IF(E8,90-S295-E9,S295+90+E9)</f>
        <v>382</v>
      </c>
      <c r="U295" s="32">
        <f>IF(E11,ABS(E6)-R295,ABS(E5)+R295)</f>
        <v>0.61009999999999998</v>
      </c>
      <c r="V295" s="32">
        <f t="shared" si="18"/>
        <v>0.56567486967119696</v>
      </c>
      <c r="W295" s="33">
        <f t="shared" si="19"/>
        <v>0.22854748264304783</v>
      </c>
    </row>
    <row r="296" spans="1:23" x14ac:dyDescent="0.25">
      <c r="A296" s="1">
        <v>294</v>
      </c>
      <c r="B296" s="2">
        <v>0.46350000000000002</v>
      </c>
      <c r="Q296" s="31">
        <f t="shared" si="16"/>
        <v>293</v>
      </c>
      <c r="R296" s="32">
        <f t="shared" si="17"/>
        <v>0.53759999999999997</v>
      </c>
      <c r="S296" s="32">
        <f>IF(E10,DEGREES(Q296),Q296)</f>
        <v>293</v>
      </c>
      <c r="T296" s="32">
        <f>IF(E8,90-S296-E9,S296+90+E9)</f>
        <v>383</v>
      </c>
      <c r="U296" s="32">
        <f>IF(E11,ABS(E6)-R296,ABS(E5)+R296)</f>
        <v>0.53759999999999997</v>
      </c>
      <c r="V296" s="32">
        <f t="shared" si="18"/>
        <v>0.494863409216032</v>
      </c>
      <c r="W296" s="33">
        <f t="shared" si="19"/>
        <v>0.21005705467583338</v>
      </c>
    </row>
    <row r="297" spans="1:23" x14ac:dyDescent="0.25">
      <c r="A297" s="1">
        <v>295</v>
      </c>
      <c r="B297" s="2">
        <v>0.38819999999999999</v>
      </c>
      <c r="Q297" s="31">
        <f t="shared" si="16"/>
        <v>294</v>
      </c>
      <c r="R297" s="32">
        <f t="shared" si="17"/>
        <v>0.46350000000000002</v>
      </c>
      <c r="S297" s="32">
        <f>IF(E10,DEGREES(Q297),Q297)</f>
        <v>294</v>
      </c>
      <c r="T297" s="32">
        <f>IF(E8,90-S297-E9,S297+90+E9)</f>
        <v>384</v>
      </c>
      <c r="U297" s="32">
        <f>IF(E11,ABS(E6)-R297,ABS(E5)+R297)</f>
        <v>0.46350000000000002</v>
      </c>
      <c r="V297" s="32">
        <f t="shared" si="18"/>
        <v>0.42342831961734545</v>
      </c>
      <c r="W297" s="33">
        <f t="shared" si="19"/>
        <v>0.18852243406563354</v>
      </c>
    </row>
    <row r="298" spans="1:23" x14ac:dyDescent="0.25">
      <c r="A298" s="1">
        <v>296</v>
      </c>
      <c r="B298" s="2">
        <v>0.31190000000000001</v>
      </c>
      <c r="Q298" s="31">
        <f t="shared" si="16"/>
        <v>295</v>
      </c>
      <c r="R298" s="32">
        <f t="shared" si="17"/>
        <v>0.38819999999999999</v>
      </c>
      <c r="S298" s="32">
        <f>IF(E10,DEGREES(Q298),Q298)</f>
        <v>295</v>
      </c>
      <c r="T298" s="32">
        <f>IF(E8,90-S298-E9,S298+90+E9)</f>
        <v>385</v>
      </c>
      <c r="U298" s="32">
        <f>IF(E11,ABS(E6)-R298,ABS(E5)+R298)</f>
        <v>0.38819999999999999</v>
      </c>
      <c r="V298" s="32">
        <f t="shared" si="18"/>
        <v>0.35182868292762748</v>
      </c>
      <c r="W298" s="33">
        <f t="shared" si="19"/>
        <v>0.16406040920773957</v>
      </c>
    </row>
    <row r="299" spans="1:23" x14ac:dyDescent="0.25">
      <c r="A299" s="1">
        <v>297</v>
      </c>
      <c r="B299" s="2">
        <v>0.23469999999999999</v>
      </c>
      <c r="Q299" s="31">
        <f t="shared" si="16"/>
        <v>296</v>
      </c>
      <c r="R299" s="32">
        <f t="shared" si="17"/>
        <v>0.31190000000000001</v>
      </c>
      <c r="S299" s="32">
        <f>IF(E10,DEGREES(Q299),Q299)</f>
        <v>296</v>
      </c>
      <c r="T299" s="32">
        <f>IF(E8,90-S299-E9,S299+90+E9)</f>
        <v>386</v>
      </c>
      <c r="U299" s="32">
        <f>IF(E11,ABS(E6)-R299,ABS(E5)+R299)</f>
        <v>0.31190000000000001</v>
      </c>
      <c r="V299" s="32">
        <f t="shared" si="18"/>
        <v>0.28033386304071023</v>
      </c>
      <c r="W299" s="33">
        <f t="shared" si="19"/>
        <v>0.13672796068351323</v>
      </c>
    </row>
    <row r="300" spans="1:23" x14ac:dyDescent="0.25">
      <c r="A300" s="1">
        <v>298</v>
      </c>
      <c r="B300" s="2">
        <v>0.15679999999999999</v>
      </c>
      <c r="Q300" s="31">
        <f t="shared" si="16"/>
        <v>297</v>
      </c>
      <c r="R300" s="32">
        <f t="shared" si="17"/>
        <v>0.23469999999999999</v>
      </c>
      <c r="S300" s="32">
        <f>IF(E10,DEGREES(Q300),Q300)</f>
        <v>297</v>
      </c>
      <c r="T300" s="32">
        <f>IF(E8,90-S300-E9,S300+90+E9)</f>
        <v>387</v>
      </c>
      <c r="U300" s="32">
        <f>IF(E11,ABS(E6)-R300,ABS(E5)+R300)</f>
        <v>0.23469999999999999</v>
      </c>
      <c r="V300" s="32">
        <f t="shared" si="18"/>
        <v>0.20911923122700996</v>
      </c>
      <c r="W300" s="33">
        <f t="shared" si="19"/>
        <v>0.10655157028887158</v>
      </c>
    </row>
    <row r="301" spans="1:23" x14ac:dyDescent="0.25">
      <c r="A301" s="1">
        <v>299</v>
      </c>
      <c r="B301" s="2">
        <v>7.85E-2</v>
      </c>
      <c r="Q301" s="31">
        <f t="shared" si="16"/>
        <v>298</v>
      </c>
      <c r="R301" s="32">
        <f t="shared" si="17"/>
        <v>0.15679999999999999</v>
      </c>
      <c r="S301" s="32">
        <f>IF(E10,DEGREES(Q301),Q301)</f>
        <v>298</v>
      </c>
      <c r="T301" s="32">
        <f>IF(E8,90-S301-E9,S301+90+E9)</f>
        <v>388</v>
      </c>
      <c r="U301" s="32">
        <f>IF(E11,ABS(E6)-R301,ABS(E5)+R301)</f>
        <v>0.15679999999999999</v>
      </c>
      <c r="V301" s="32">
        <f t="shared" si="18"/>
        <v>0.1384461825602798</v>
      </c>
      <c r="W301" s="33">
        <f t="shared" si="19"/>
        <v>7.3613141044827607E-2</v>
      </c>
    </row>
    <row r="302" spans="1:23" x14ac:dyDescent="0.25">
      <c r="A302" s="1">
        <v>300</v>
      </c>
      <c r="B302" s="2">
        <v>0</v>
      </c>
      <c r="Q302" s="31">
        <f t="shared" si="16"/>
        <v>299</v>
      </c>
      <c r="R302" s="32">
        <f t="shared" si="17"/>
        <v>7.85E-2</v>
      </c>
      <c r="S302" s="32">
        <f>IF(E10,DEGREES(Q302),Q302)</f>
        <v>299</v>
      </c>
      <c r="T302" s="32">
        <f>IF(E8,90-S302-E9,S302+90+E9)</f>
        <v>389</v>
      </c>
      <c r="U302" s="32">
        <f>IF(E11,ABS(E6)-R302,ABS(E5)+R302)</f>
        <v>7.85E-2</v>
      </c>
      <c r="V302" s="32">
        <f t="shared" si="18"/>
        <v>6.8657647010442566E-2</v>
      </c>
      <c r="W302" s="33">
        <f t="shared" si="19"/>
        <v>3.8057555189337469E-2</v>
      </c>
    </row>
    <row r="303" spans="1:23" x14ac:dyDescent="0.25">
      <c r="A303" s="1">
        <v>301</v>
      </c>
      <c r="B303" s="2">
        <v>7.85E-2</v>
      </c>
      <c r="Q303" s="31">
        <f t="shared" si="16"/>
        <v>300</v>
      </c>
      <c r="R303" s="32">
        <f t="shared" si="17"/>
        <v>0</v>
      </c>
      <c r="S303" s="32">
        <f>IF(E10,DEGREES(Q303),Q303)</f>
        <v>300</v>
      </c>
      <c r="T303" s="32">
        <f>IF(E8,90-S303-E9,S303+90+E9)</f>
        <v>390</v>
      </c>
      <c r="U303" s="32">
        <f>IF(E11,ABS(E6)-R303,ABS(E5)+R303)</f>
        <v>0</v>
      </c>
      <c r="V303" s="32">
        <f t="shared" si="18"/>
        <v>0</v>
      </c>
      <c r="W303" s="33">
        <f t="shared" si="19"/>
        <v>0</v>
      </c>
    </row>
    <row r="304" spans="1:23" x14ac:dyDescent="0.25">
      <c r="A304" s="1">
        <v>302</v>
      </c>
      <c r="B304" s="2">
        <v>0.15679999999999999</v>
      </c>
      <c r="Q304" s="31">
        <f t="shared" si="16"/>
        <v>301</v>
      </c>
      <c r="R304" s="32">
        <f t="shared" si="17"/>
        <v>7.85E-2</v>
      </c>
      <c r="S304" s="32">
        <f>IF(E10,DEGREES(Q304),Q304)</f>
        <v>301</v>
      </c>
      <c r="T304" s="32">
        <f>IF(E8,90-S304-E9,S304+90+E9)</f>
        <v>391</v>
      </c>
      <c r="U304" s="32">
        <f>IF(E11,ABS(E6)-R304,ABS(E5)+R304)</f>
        <v>7.85E-2</v>
      </c>
      <c r="V304" s="32">
        <f t="shared" si="18"/>
        <v>6.7287633105115818E-2</v>
      </c>
      <c r="W304" s="33">
        <f t="shared" si="19"/>
        <v>4.0430488880439243E-2</v>
      </c>
    </row>
    <row r="305" spans="1:23" x14ac:dyDescent="0.25">
      <c r="A305" s="1">
        <v>303</v>
      </c>
      <c r="B305" s="2">
        <v>0.23469999999999999</v>
      </c>
      <c r="Q305" s="31">
        <f t="shared" si="16"/>
        <v>302</v>
      </c>
      <c r="R305" s="32">
        <f t="shared" si="17"/>
        <v>0.15679999999999999</v>
      </c>
      <c r="S305" s="32">
        <f>IF(E10,DEGREES(Q305),Q305)</f>
        <v>302</v>
      </c>
      <c r="T305" s="32">
        <f>IF(E8,90-S305-E9,S305+90+E9)</f>
        <v>392</v>
      </c>
      <c r="U305" s="32">
        <f>IF(E11,ABS(E6)-R305,ABS(E5)+R305)</f>
        <v>0.15679999999999999</v>
      </c>
      <c r="V305" s="32">
        <f t="shared" si="18"/>
        <v>0.13297394147732763</v>
      </c>
      <c r="W305" s="33">
        <f t="shared" si="19"/>
        <v>8.3091340631766486E-2</v>
      </c>
    </row>
    <row r="306" spans="1:23" x14ac:dyDescent="0.25">
      <c r="A306" s="1">
        <v>304</v>
      </c>
      <c r="B306" s="2">
        <v>0.31190000000000001</v>
      </c>
      <c r="Q306" s="31">
        <f t="shared" si="16"/>
        <v>303</v>
      </c>
      <c r="R306" s="32">
        <f t="shared" si="17"/>
        <v>0.23469999999999999</v>
      </c>
      <c r="S306" s="32">
        <f>IF(E10,DEGREES(Q306),Q306)</f>
        <v>303</v>
      </c>
      <c r="T306" s="32">
        <f>IF(E8,90-S306-E9,S306+90+E9)</f>
        <v>393</v>
      </c>
      <c r="U306" s="32">
        <f>IF(E11,ABS(E6)-R306,ABS(E5)+R306)</f>
        <v>0.23469999999999999</v>
      </c>
      <c r="V306" s="32">
        <f t="shared" si="18"/>
        <v>0.19683598229679097</v>
      </c>
      <c r="W306" s="33">
        <f t="shared" si="19"/>
        <v>0.1278267815180269</v>
      </c>
    </row>
    <row r="307" spans="1:23" x14ac:dyDescent="0.25">
      <c r="A307" s="1">
        <v>305</v>
      </c>
      <c r="B307" s="2">
        <v>0.38819999999999999</v>
      </c>
      <c r="Q307" s="31">
        <f t="shared" si="16"/>
        <v>304</v>
      </c>
      <c r="R307" s="32">
        <f t="shared" si="17"/>
        <v>0.31190000000000001</v>
      </c>
      <c r="S307" s="32">
        <f>IF(E10,DEGREES(Q307),Q307)</f>
        <v>304</v>
      </c>
      <c r="T307" s="32">
        <f>IF(E8,90-S307-E9,S307+90+E9)</f>
        <v>394</v>
      </c>
      <c r="U307" s="32">
        <f>IF(E11,ABS(E6)-R307,ABS(E5)+R307)</f>
        <v>0.31190000000000001</v>
      </c>
      <c r="V307" s="32">
        <f t="shared" si="18"/>
        <v>0.25857681887991751</v>
      </c>
      <c r="W307" s="33">
        <f t="shared" si="19"/>
        <v>0.17441226659252596</v>
      </c>
    </row>
    <row r="308" spans="1:23" x14ac:dyDescent="0.25">
      <c r="A308" s="1">
        <v>306</v>
      </c>
      <c r="B308" s="2">
        <v>0.46350000000000002</v>
      </c>
      <c r="Q308" s="31">
        <f t="shared" si="16"/>
        <v>305</v>
      </c>
      <c r="R308" s="32">
        <f t="shared" si="17"/>
        <v>0.38819999999999999</v>
      </c>
      <c r="S308" s="32">
        <f>IF(E10,DEGREES(Q308),Q308)</f>
        <v>305</v>
      </c>
      <c r="T308" s="32">
        <f>IF(E8,90-S308-E9,S308+90+E9)</f>
        <v>395</v>
      </c>
      <c r="U308" s="32">
        <f>IF(E11,ABS(E6)-R308,ABS(E5)+R308)</f>
        <v>0.38819999999999999</v>
      </c>
      <c r="V308" s="32">
        <f t="shared" si="18"/>
        <v>0.31799482359298659</v>
      </c>
      <c r="W308" s="33">
        <f t="shared" si="19"/>
        <v>0.22266237259147606</v>
      </c>
    </row>
    <row r="309" spans="1:23" x14ac:dyDescent="0.25">
      <c r="A309" s="1">
        <v>307</v>
      </c>
      <c r="B309" s="2">
        <v>0.53759999999999997</v>
      </c>
      <c r="Q309" s="31">
        <f t="shared" si="16"/>
        <v>306</v>
      </c>
      <c r="R309" s="32">
        <f t="shared" si="17"/>
        <v>0.46350000000000002</v>
      </c>
      <c r="S309" s="32">
        <f>IF(E10,DEGREES(Q309),Q309)</f>
        <v>306</v>
      </c>
      <c r="T309" s="32">
        <f>IF(E8,90-S309-E9,S309+90+E9)</f>
        <v>396</v>
      </c>
      <c r="U309" s="32">
        <f>IF(E11,ABS(E6)-R309,ABS(E5)+R309)</f>
        <v>0.46350000000000002</v>
      </c>
      <c r="V309" s="32">
        <f t="shared" si="18"/>
        <v>0.37497937689278821</v>
      </c>
      <c r="W309" s="33">
        <f t="shared" si="19"/>
        <v>0.2724384644375612</v>
      </c>
    </row>
    <row r="310" spans="1:23" x14ac:dyDescent="0.25">
      <c r="A310" s="1">
        <v>308</v>
      </c>
      <c r="B310" s="2">
        <v>0.61009999999999998</v>
      </c>
      <c r="Q310" s="31">
        <f t="shared" si="16"/>
        <v>307</v>
      </c>
      <c r="R310" s="32">
        <f t="shared" si="17"/>
        <v>0.53759999999999997</v>
      </c>
      <c r="S310" s="32">
        <f>IF(E10,DEGREES(Q310),Q310)</f>
        <v>307</v>
      </c>
      <c r="T310" s="32">
        <f>IF(E8,90-S310-E9,S310+90+E9)</f>
        <v>397</v>
      </c>
      <c r="U310" s="32">
        <f>IF(E11,ABS(E6)-R310,ABS(E5)+R310)</f>
        <v>0.53759999999999997</v>
      </c>
      <c r="V310" s="32">
        <f t="shared" si="18"/>
        <v>0.42934645020142476</v>
      </c>
      <c r="W310" s="33">
        <f t="shared" si="19"/>
        <v>0.32353575644654092</v>
      </c>
    </row>
    <row r="311" spans="1:23" x14ac:dyDescent="0.25">
      <c r="A311" s="1">
        <v>309</v>
      </c>
      <c r="B311" s="2">
        <v>0.68100000000000005</v>
      </c>
      <c r="Q311" s="31">
        <f t="shared" si="16"/>
        <v>308</v>
      </c>
      <c r="R311" s="32">
        <f t="shared" si="17"/>
        <v>0.61009999999999998</v>
      </c>
      <c r="S311" s="32">
        <f>IF(E10,DEGREES(Q311),Q311)</f>
        <v>308</v>
      </c>
      <c r="T311" s="32">
        <f>IF(E8,90-S311-E9,S311+90+E9)</f>
        <v>398</v>
      </c>
      <c r="U311" s="32">
        <f>IF(E11,ABS(E6)-R311,ABS(E5)+R311)</f>
        <v>0.61009999999999998</v>
      </c>
      <c r="V311" s="32">
        <f t="shared" si="18"/>
        <v>0.48076536077546095</v>
      </c>
      <c r="W311" s="33">
        <f t="shared" si="19"/>
        <v>0.37561506609618417</v>
      </c>
    </row>
    <row r="312" spans="1:23" x14ac:dyDescent="0.25">
      <c r="A312" s="1">
        <v>310</v>
      </c>
      <c r="B312" s="2">
        <v>0.75</v>
      </c>
      <c r="Q312" s="31">
        <f t="shared" si="16"/>
        <v>309</v>
      </c>
      <c r="R312" s="32">
        <f t="shared" si="17"/>
        <v>0.68100000000000005</v>
      </c>
      <c r="S312" s="32">
        <f>IF(E10,DEGREES(Q312),Q312)</f>
        <v>309</v>
      </c>
      <c r="T312" s="32">
        <f>IF(E8,90-S312-E9,S312+90+E9)</f>
        <v>399</v>
      </c>
      <c r="U312" s="32">
        <f>IF(E11,ABS(E6)-R312,ABS(E5)+R312)</f>
        <v>0.68100000000000005</v>
      </c>
      <c r="V312" s="32">
        <f t="shared" si="18"/>
        <v>0.52923639975219727</v>
      </c>
      <c r="W312" s="33">
        <f t="shared" si="19"/>
        <v>0.4285671863049394</v>
      </c>
    </row>
    <row r="313" spans="1:23" x14ac:dyDescent="0.25">
      <c r="A313" s="1">
        <v>311</v>
      </c>
      <c r="B313" s="2">
        <v>0.81699999999999995</v>
      </c>
      <c r="Q313" s="31">
        <f t="shared" si="16"/>
        <v>310</v>
      </c>
      <c r="R313" s="32">
        <f t="shared" si="17"/>
        <v>0.75</v>
      </c>
      <c r="S313" s="32">
        <f>IF(E10,DEGREES(Q313),Q313)</f>
        <v>310</v>
      </c>
      <c r="T313" s="32">
        <f>IF(E8,90-S313-E9,S313+90+E9)</f>
        <v>400</v>
      </c>
      <c r="U313" s="32">
        <f>IF(E11,ABS(E6)-R313,ABS(E5)+R313)</f>
        <v>0.75</v>
      </c>
      <c r="V313" s="32">
        <f t="shared" si="18"/>
        <v>0.57453333233923365</v>
      </c>
      <c r="W313" s="33">
        <f t="shared" si="19"/>
        <v>0.48209070726490433</v>
      </c>
    </row>
    <row r="314" spans="1:23" x14ac:dyDescent="0.25">
      <c r="A314" s="1">
        <v>312</v>
      </c>
      <c r="B314" s="2">
        <v>0.88170000000000004</v>
      </c>
      <c r="Q314" s="31">
        <f t="shared" si="16"/>
        <v>311</v>
      </c>
      <c r="R314" s="32">
        <f t="shared" si="17"/>
        <v>0.81699999999999995</v>
      </c>
      <c r="S314" s="32">
        <f>IF(E10,DEGREES(Q314),Q314)</f>
        <v>311</v>
      </c>
      <c r="T314" s="32">
        <f>IF(E8,90-S314-E9,S314+90+E9)</f>
        <v>401</v>
      </c>
      <c r="U314" s="32">
        <f>IF(E11,ABS(E6)-R314,ABS(E5)+R314)</f>
        <v>0.81699999999999995</v>
      </c>
      <c r="V314" s="32">
        <f t="shared" si="18"/>
        <v>0.61659772704200488</v>
      </c>
      <c r="W314" s="33">
        <f t="shared" si="19"/>
        <v>0.53600022668524427</v>
      </c>
    </row>
    <row r="315" spans="1:23" x14ac:dyDescent="0.25">
      <c r="A315" s="1">
        <v>313</v>
      </c>
      <c r="B315" s="2">
        <v>0.94399999999999995</v>
      </c>
      <c r="Q315" s="31">
        <f t="shared" si="16"/>
        <v>312</v>
      </c>
      <c r="R315" s="32">
        <f t="shared" si="17"/>
        <v>0.88170000000000004</v>
      </c>
      <c r="S315" s="32">
        <f>IF(E10,DEGREES(Q315),Q315)</f>
        <v>312</v>
      </c>
      <c r="T315" s="32">
        <f>IF(E8,90-S315-E9,S315+90+E9)</f>
        <v>402</v>
      </c>
      <c r="U315" s="32">
        <f>IF(E11,ABS(E6)-R315,ABS(E5)+R315)</f>
        <v>0.88170000000000004</v>
      </c>
      <c r="V315" s="32">
        <f t="shared" si="18"/>
        <v>0.65523079262341832</v>
      </c>
      <c r="W315" s="33">
        <f t="shared" si="19"/>
        <v>0.5899724556266055</v>
      </c>
    </row>
    <row r="316" spans="1:23" x14ac:dyDescent="0.25">
      <c r="A316" s="1">
        <v>314</v>
      </c>
      <c r="B316" s="2">
        <v>1.0037</v>
      </c>
      <c r="Q316" s="31">
        <f t="shared" si="16"/>
        <v>313</v>
      </c>
      <c r="R316" s="32">
        <f t="shared" si="17"/>
        <v>0.94399999999999995</v>
      </c>
      <c r="S316" s="32">
        <f>IF(E10,DEGREES(Q316),Q316)</f>
        <v>313</v>
      </c>
      <c r="T316" s="32">
        <f>IF(E8,90-S316-E9,S316+90+E9)</f>
        <v>403</v>
      </c>
      <c r="U316" s="32">
        <f>IF(E11,ABS(E6)-R316,ABS(E5)+R316)</f>
        <v>0.94399999999999995</v>
      </c>
      <c r="V316" s="32">
        <f t="shared" si="18"/>
        <v>0.69039789432849674</v>
      </c>
      <c r="W316" s="33">
        <f t="shared" si="19"/>
        <v>0.64380645189899866</v>
      </c>
    </row>
    <row r="317" spans="1:23" x14ac:dyDescent="0.25">
      <c r="A317" s="1">
        <v>315</v>
      </c>
      <c r="B317" s="2">
        <v>1.0607</v>
      </c>
      <c r="Q317" s="31">
        <f t="shared" si="16"/>
        <v>314</v>
      </c>
      <c r="R317" s="32">
        <f t="shared" si="17"/>
        <v>1.0037</v>
      </c>
      <c r="S317" s="32">
        <f>IF(E10,DEGREES(Q317),Q317)</f>
        <v>314</v>
      </c>
      <c r="T317" s="32">
        <f>IF(E8,90-S317-E9,S317+90+E9)</f>
        <v>404</v>
      </c>
      <c r="U317" s="32">
        <f>IF(E11,ABS(E6)-R317,ABS(E5)+R317)</f>
        <v>1.0037</v>
      </c>
      <c r="V317" s="32">
        <f t="shared" si="18"/>
        <v>0.72200135759990425</v>
      </c>
      <c r="W317" s="33">
        <f t="shared" si="19"/>
        <v>0.69722860642969553</v>
      </c>
    </row>
    <row r="318" spans="1:23" x14ac:dyDescent="0.25">
      <c r="A318" s="1">
        <v>316</v>
      </c>
      <c r="B318" s="2">
        <v>1.1147</v>
      </c>
      <c r="Q318" s="31">
        <f t="shared" si="16"/>
        <v>315</v>
      </c>
      <c r="R318" s="32">
        <f t="shared" si="17"/>
        <v>1.0607</v>
      </c>
      <c r="S318" s="32">
        <f>IF(E10,DEGREES(Q318),Q318)</f>
        <v>315</v>
      </c>
      <c r="T318" s="32">
        <f>IF(E8,90-S318-E9,S318+90+E9)</f>
        <v>405</v>
      </c>
      <c r="U318" s="32">
        <f>IF(E11,ABS(E6)-R318,ABS(E5)+R318)</f>
        <v>1.0607</v>
      </c>
      <c r="V318" s="32">
        <f t="shared" si="18"/>
        <v>0.75002816280457107</v>
      </c>
      <c r="W318" s="33">
        <f t="shared" si="19"/>
        <v>0.75002816280457074</v>
      </c>
    </row>
    <row r="319" spans="1:23" x14ac:dyDescent="0.25">
      <c r="A319" s="1">
        <v>317</v>
      </c>
      <c r="B319" s="2">
        <v>1.1657</v>
      </c>
      <c r="Q319" s="31">
        <f t="shared" si="16"/>
        <v>316</v>
      </c>
      <c r="R319" s="32">
        <f t="shared" si="17"/>
        <v>1.1147</v>
      </c>
      <c r="S319" s="32">
        <f>IF(E10,DEGREES(Q319),Q319)</f>
        <v>316</v>
      </c>
      <c r="T319" s="32">
        <f>IF(E8,90-S319-E9,S319+90+E9)</f>
        <v>406</v>
      </c>
      <c r="U319" s="32">
        <f>IF(E11,ABS(E6)-R319,ABS(E5)+R319)</f>
        <v>1.1147</v>
      </c>
      <c r="V319" s="32">
        <f t="shared" si="18"/>
        <v>0.77433568555064458</v>
      </c>
      <c r="W319" s="33">
        <f t="shared" si="19"/>
        <v>0.80184807543749415</v>
      </c>
    </row>
    <row r="320" spans="1:23" x14ac:dyDescent="0.25">
      <c r="A320" s="1">
        <v>318</v>
      </c>
      <c r="B320" s="2">
        <v>1.2135</v>
      </c>
      <c r="Q320" s="31">
        <f t="shared" si="16"/>
        <v>317</v>
      </c>
      <c r="R320" s="32">
        <f t="shared" si="17"/>
        <v>1.1657</v>
      </c>
      <c r="S320" s="32">
        <f>IF(E10,DEGREES(Q320),Q320)</f>
        <v>317</v>
      </c>
      <c r="T320" s="32">
        <f>IF(E8,90-S320-E9,S320+90+E9)</f>
        <v>407</v>
      </c>
      <c r="U320" s="32">
        <f>IF(E11,ABS(E6)-R320,ABS(E5)+R320)</f>
        <v>1.1657</v>
      </c>
      <c r="V320" s="32">
        <f t="shared" si="18"/>
        <v>0.79500548832485429</v>
      </c>
      <c r="W320" s="33">
        <f t="shared" si="19"/>
        <v>0.85253900997746723</v>
      </c>
    </row>
    <row r="321" spans="1:23" x14ac:dyDescent="0.25">
      <c r="A321" s="1">
        <v>319</v>
      </c>
      <c r="B321" s="2">
        <v>1.258</v>
      </c>
      <c r="Q321" s="31">
        <f t="shared" si="16"/>
        <v>318</v>
      </c>
      <c r="R321" s="32">
        <f t="shared" si="17"/>
        <v>1.2135</v>
      </c>
      <c r="S321" s="32">
        <f>IF(E10,DEGREES(Q321),Q321)</f>
        <v>318</v>
      </c>
      <c r="T321" s="32">
        <f>IF(E8,90-S321-E9,S321+90+E9)</f>
        <v>408</v>
      </c>
      <c r="U321" s="32">
        <f>IF(E11,ABS(E6)-R321,ABS(E5)+R321)</f>
        <v>1.2135</v>
      </c>
      <c r="V321" s="32">
        <f t="shared" si="18"/>
        <v>0.81198999081647449</v>
      </c>
      <c r="W321" s="33">
        <f t="shared" si="19"/>
        <v>0.90180624571681789</v>
      </c>
    </row>
    <row r="322" spans="1:23" x14ac:dyDescent="0.25">
      <c r="A322" s="1">
        <v>320</v>
      </c>
      <c r="B322" s="2">
        <v>1.2989999999999999</v>
      </c>
      <c r="Q322" s="31">
        <f t="shared" si="16"/>
        <v>319</v>
      </c>
      <c r="R322" s="32">
        <f t="shared" si="17"/>
        <v>1.258</v>
      </c>
      <c r="S322" s="32">
        <f>IF(E10,DEGREES(Q322),Q322)</f>
        <v>319</v>
      </c>
      <c r="T322" s="32">
        <f>IF(E8,90-S322-E9,S322+90+E9)</f>
        <v>409</v>
      </c>
      <c r="U322" s="32">
        <f>IF(E11,ABS(E6)-R322,ABS(E5)+R322)</f>
        <v>1.258</v>
      </c>
      <c r="V322" s="32">
        <f t="shared" si="18"/>
        <v>0.82532225847005825</v>
      </c>
      <c r="W322" s="33">
        <f t="shared" si="19"/>
        <v>0.94942465192024705</v>
      </c>
    </row>
    <row r="323" spans="1:23" x14ac:dyDescent="0.25">
      <c r="A323" s="1">
        <v>321</v>
      </c>
      <c r="B323" s="2">
        <v>1.3365</v>
      </c>
      <c r="Q323" s="31">
        <f t="shared" ref="Q323:Q363" si="20">A322</f>
        <v>320</v>
      </c>
      <c r="R323" s="32">
        <f t="shared" ref="R323:R363" si="21">B322</f>
        <v>1.2989999999999999</v>
      </c>
      <c r="S323" s="32">
        <f>IF(E10,DEGREES(Q323),Q323)</f>
        <v>320</v>
      </c>
      <c r="T323" s="32">
        <f>IF(E8,90-S323-E9,S323+90+E9)</f>
        <v>410</v>
      </c>
      <c r="U323" s="32">
        <f>IF(E11,ABS(E6)-R323,ABS(E5)+R323)</f>
        <v>1.2989999999999999</v>
      </c>
      <c r="V323" s="32">
        <f t="shared" ref="V323:V363" si="22">COS(RADIANS(T323))*U323</f>
        <v>0.83498110498281486</v>
      </c>
      <c r="W323" s="33">
        <f t="shared" ref="W323:W363" si="23">SIN(RADIANS(T323))*U323</f>
        <v>0.99509173161155207</v>
      </c>
    </row>
    <row r="324" spans="1:23" x14ac:dyDescent="0.25">
      <c r="A324" s="1">
        <v>322</v>
      </c>
      <c r="B324" s="2">
        <v>1.3703000000000001</v>
      </c>
      <c r="Q324" s="31">
        <f t="shared" si="20"/>
        <v>321</v>
      </c>
      <c r="R324" s="32">
        <f t="shared" si="21"/>
        <v>1.3365</v>
      </c>
      <c r="S324" s="32">
        <f>IF(E10,DEGREES(Q324),Q324)</f>
        <v>321</v>
      </c>
      <c r="T324" s="32">
        <f>IF(E8,90-S324-E9,S324+90+E9)</f>
        <v>411</v>
      </c>
      <c r="U324" s="32">
        <f>IF(E11,ABS(E6)-R324,ABS(E5)+R324)</f>
        <v>1.3365</v>
      </c>
      <c r="V324" s="32">
        <f t="shared" si="22"/>
        <v>0.84108670263810736</v>
      </c>
      <c r="W324" s="33">
        <f t="shared" si="23"/>
        <v>1.0386555774872419</v>
      </c>
    </row>
    <row r="325" spans="1:23" x14ac:dyDescent="0.25">
      <c r="A325" s="1">
        <v>323</v>
      </c>
      <c r="B325" s="2">
        <v>1.4004000000000001</v>
      </c>
      <c r="Q325" s="31">
        <f t="shared" si="20"/>
        <v>322</v>
      </c>
      <c r="R325" s="32">
        <f t="shared" si="21"/>
        <v>1.3703000000000001</v>
      </c>
      <c r="S325" s="32">
        <f>IF(E10,DEGREES(Q325),Q325)</f>
        <v>322</v>
      </c>
      <c r="T325" s="32">
        <f>IF(E8,90-S325-E9,S325+90+E9)</f>
        <v>412</v>
      </c>
      <c r="U325" s="32">
        <f>IF(E11,ABS(E6)-R325,ABS(E5)+R325)</f>
        <v>1.3703000000000001</v>
      </c>
      <c r="V325" s="32">
        <f t="shared" si="22"/>
        <v>0.84364091963874943</v>
      </c>
      <c r="W325" s="33">
        <f t="shared" si="23"/>
        <v>1.0798111356672913</v>
      </c>
    </row>
    <row r="326" spans="1:23" x14ac:dyDescent="0.25">
      <c r="A326" s="1">
        <v>324</v>
      </c>
      <c r="B326" s="2">
        <v>1.4266000000000001</v>
      </c>
      <c r="Q326" s="31">
        <f t="shared" si="20"/>
        <v>323</v>
      </c>
      <c r="R326" s="32">
        <f t="shared" si="21"/>
        <v>1.4004000000000001</v>
      </c>
      <c r="S326" s="32">
        <f>IF(E10,DEGREES(Q326),Q326)</f>
        <v>323</v>
      </c>
      <c r="T326" s="32">
        <f>IF(E8,90-S326-E9,S326+90+E9)</f>
        <v>413</v>
      </c>
      <c r="U326" s="32">
        <f>IF(E11,ABS(E6)-R326,ABS(E5)+R326)</f>
        <v>1.4004000000000001</v>
      </c>
      <c r="V326" s="32">
        <f t="shared" si="22"/>
        <v>0.84278175842212866</v>
      </c>
      <c r="W326" s="33">
        <f t="shared" si="23"/>
        <v>1.1184091682702288</v>
      </c>
    </row>
    <row r="327" spans="1:23" x14ac:dyDescent="0.25">
      <c r="A327" s="1">
        <v>325</v>
      </c>
      <c r="B327" s="2">
        <v>1.4489000000000001</v>
      </c>
      <c r="Q327" s="31">
        <f t="shared" si="20"/>
        <v>324</v>
      </c>
      <c r="R327" s="32">
        <f t="shared" si="21"/>
        <v>1.4266000000000001</v>
      </c>
      <c r="S327" s="32">
        <f>IF(E10,DEGREES(Q327),Q327)</f>
        <v>324</v>
      </c>
      <c r="T327" s="32">
        <f>IF(E8,90-S327-E9,S327+90+E9)</f>
        <v>414</v>
      </c>
      <c r="U327" s="32">
        <f>IF(E11,ABS(E6)-R327,ABS(E5)+R327)</f>
        <v>1.4266000000000001</v>
      </c>
      <c r="V327" s="32">
        <f t="shared" si="22"/>
        <v>0.83853444092044249</v>
      </c>
      <c r="W327" s="33">
        <f t="shared" si="23"/>
        <v>1.1541436441752997</v>
      </c>
    </row>
    <row r="328" spans="1:23" x14ac:dyDescent="0.25">
      <c r="A328" s="1">
        <v>326</v>
      </c>
      <c r="B328" s="2">
        <v>1.4672000000000001</v>
      </c>
      <c r="Q328" s="31">
        <f t="shared" si="20"/>
        <v>325</v>
      </c>
      <c r="R328" s="32">
        <f t="shared" si="21"/>
        <v>1.4489000000000001</v>
      </c>
      <c r="S328" s="32">
        <f>IF(E10,DEGREES(Q328),Q328)</f>
        <v>325</v>
      </c>
      <c r="T328" s="32">
        <f>IF(E8,90-S328-E9,S328+90+E9)</f>
        <v>415</v>
      </c>
      <c r="U328" s="32">
        <f>IF(E11,ABS(E6)-R328,ABS(E5)+R328)</f>
        <v>1.4489000000000001</v>
      </c>
      <c r="V328" s="32">
        <f t="shared" si="22"/>
        <v>0.83105489862903126</v>
      </c>
      <c r="W328" s="33">
        <f t="shared" si="23"/>
        <v>1.1868693969703199</v>
      </c>
    </row>
    <row r="329" spans="1:23" x14ac:dyDescent="0.25">
      <c r="A329" s="1">
        <v>327</v>
      </c>
      <c r="B329" s="2">
        <v>1.4815</v>
      </c>
      <c r="Q329" s="31">
        <f t="shared" si="20"/>
        <v>326</v>
      </c>
      <c r="R329" s="32">
        <f t="shared" si="21"/>
        <v>1.4672000000000001</v>
      </c>
      <c r="S329" s="32">
        <f>IF(E10,DEGREES(Q329),Q329)</f>
        <v>326</v>
      </c>
      <c r="T329" s="32">
        <f>IF(E8,90-S329-E9,S329+90+E9)</f>
        <v>416</v>
      </c>
      <c r="U329" s="32">
        <f>IF(E11,ABS(E6)-R329,ABS(E5)+R329)</f>
        <v>1.4672000000000001</v>
      </c>
      <c r="V329" s="32">
        <f t="shared" si="22"/>
        <v>0.82044782797227955</v>
      </c>
      <c r="W329" s="33">
        <f t="shared" si="23"/>
        <v>1.2163639264527575</v>
      </c>
    </row>
    <row r="330" spans="1:23" x14ac:dyDescent="0.25">
      <c r="A330" s="1">
        <v>328</v>
      </c>
      <c r="B330" s="2">
        <v>1.4918</v>
      </c>
      <c r="Q330" s="31">
        <f t="shared" si="20"/>
        <v>327</v>
      </c>
      <c r="R330" s="32">
        <f t="shared" si="21"/>
        <v>1.4815</v>
      </c>
      <c r="S330" s="32">
        <f>IF(E10,DEGREES(Q330),Q330)</f>
        <v>327</v>
      </c>
      <c r="T330" s="32">
        <f>IF(E8,90-S330-E9,S330+90+E9)</f>
        <v>417</v>
      </c>
      <c r="U330" s="32">
        <f>IF(E11,ABS(E6)-R330,ABS(E5)+R330)</f>
        <v>1.4815</v>
      </c>
      <c r="V330" s="32">
        <f t="shared" si="22"/>
        <v>0.80688273037476266</v>
      </c>
      <c r="W330" s="33">
        <f t="shared" si="23"/>
        <v>1.2424904464111457</v>
      </c>
    </row>
    <row r="331" spans="1:23" x14ac:dyDescent="0.25">
      <c r="A331" s="1">
        <v>329</v>
      </c>
      <c r="B331" s="2">
        <v>1.4979</v>
      </c>
      <c r="Q331" s="31">
        <f t="shared" si="20"/>
        <v>328</v>
      </c>
      <c r="R331" s="32">
        <f t="shared" si="21"/>
        <v>1.4918</v>
      </c>
      <c r="S331" s="32">
        <f>IF(E10,DEGREES(Q331),Q331)</f>
        <v>328</v>
      </c>
      <c r="T331" s="32">
        <f>IF(E8,90-S331-E9,S331+90+E9)</f>
        <v>418</v>
      </c>
      <c r="U331" s="32">
        <f>IF(E11,ABS(E6)-R331,ABS(E5)+R331)</f>
        <v>1.4918</v>
      </c>
      <c r="V331" s="32">
        <f t="shared" si="22"/>
        <v>0.79053355838309536</v>
      </c>
      <c r="W331" s="33">
        <f t="shared" si="23"/>
        <v>1.2651181498461561</v>
      </c>
    </row>
    <row r="332" spans="1:23" x14ac:dyDescent="0.25">
      <c r="A332" s="1">
        <v>330</v>
      </c>
      <c r="B332" s="2">
        <v>1.5</v>
      </c>
      <c r="Q332" s="31">
        <f t="shared" si="20"/>
        <v>329</v>
      </c>
      <c r="R332" s="32">
        <f t="shared" si="21"/>
        <v>1.4979</v>
      </c>
      <c r="S332" s="32">
        <f>IF(E10,DEGREES(Q332),Q332)</f>
        <v>329</v>
      </c>
      <c r="T332" s="32">
        <f>IF(E8,90-S332-E9,S332+90+E9)</f>
        <v>419</v>
      </c>
      <c r="U332" s="32">
        <f>IF(E11,ABS(E6)-R332,ABS(E5)+R332)</f>
        <v>1.4979</v>
      </c>
      <c r="V332" s="32">
        <f t="shared" si="22"/>
        <v>0.77147553240777067</v>
      </c>
      <c r="W332" s="33">
        <f t="shared" si="23"/>
        <v>1.2839508997216937</v>
      </c>
    </row>
    <row r="333" spans="1:23" x14ac:dyDescent="0.25">
      <c r="A333" s="1">
        <v>331</v>
      </c>
      <c r="B333" s="2">
        <v>1.4979</v>
      </c>
      <c r="Q333" s="31">
        <f t="shared" si="20"/>
        <v>330</v>
      </c>
      <c r="R333" s="32">
        <f t="shared" si="21"/>
        <v>1.5</v>
      </c>
      <c r="S333" s="32">
        <f>IF(E10,DEGREES(Q333),Q333)</f>
        <v>330</v>
      </c>
      <c r="T333" s="32">
        <f>IF(E8,90-S333-E9,S333+90+E9)</f>
        <v>420</v>
      </c>
      <c r="U333" s="32">
        <f>IF(E11,ABS(E6)-R333,ABS(E5)+R333)</f>
        <v>1.5</v>
      </c>
      <c r="V333" s="32">
        <f t="shared" si="22"/>
        <v>0.74999999999999956</v>
      </c>
      <c r="W333" s="33">
        <f t="shared" si="23"/>
        <v>1.2990381056766582</v>
      </c>
    </row>
    <row r="334" spans="1:23" x14ac:dyDescent="0.25">
      <c r="A334" s="1">
        <v>332</v>
      </c>
      <c r="B334" s="2">
        <v>1.4918</v>
      </c>
      <c r="Q334" s="31">
        <f t="shared" si="20"/>
        <v>331</v>
      </c>
      <c r="R334" s="32">
        <f t="shared" si="21"/>
        <v>1.4979</v>
      </c>
      <c r="S334" s="32">
        <f>IF(E10,DEGREES(Q334),Q334)</f>
        <v>331</v>
      </c>
      <c r="T334" s="32">
        <f>IF(E8,90-S334-E9,S334+90+E9)</f>
        <v>421</v>
      </c>
      <c r="U334" s="32">
        <f>IF(E11,ABS(E6)-R334,ABS(E5)+R334)</f>
        <v>1.4979</v>
      </c>
      <c r="V334" s="32">
        <f t="shared" si="22"/>
        <v>0.72619633016698815</v>
      </c>
      <c r="W334" s="33">
        <f t="shared" si="23"/>
        <v>1.310092859324101</v>
      </c>
    </row>
    <row r="335" spans="1:23" x14ac:dyDescent="0.25">
      <c r="A335" s="1">
        <v>333</v>
      </c>
      <c r="B335" s="2">
        <v>1.4815</v>
      </c>
      <c r="Q335" s="31">
        <f t="shared" si="20"/>
        <v>332</v>
      </c>
      <c r="R335" s="32">
        <f t="shared" si="21"/>
        <v>1.4918</v>
      </c>
      <c r="S335" s="32">
        <f>IF(E10,DEGREES(Q335),Q335)</f>
        <v>332</v>
      </c>
      <c r="T335" s="32">
        <f>IF(E8,90-S335-E9,S335+90+E9)</f>
        <v>422</v>
      </c>
      <c r="U335" s="32">
        <f>IF(E11,ABS(E6)-R335,ABS(E5)+R335)</f>
        <v>1.4918</v>
      </c>
      <c r="V335" s="32">
        <f t="shared" si="22"/>
        <v>0.70035767736399201</v>
      </c>
      <c r="W335" s="33">
        <f t="shared" si="23"/>
        <v>1.3171812190269472</v>
      </c>
    </row>
    <row r="336" spans="1:23" x14ac:dyDescent="0.25">
      <c r="A336" s="1">
        <v>334</v>
      </c>
      <c r="B336" s="2">
        <v>1.4672000000000001</v>
      </c>
      <c r="Q336" s="31">
        <f t="shared" si="20"/>
        <v>333</v>
      </c>
      <c r="R336" s="32">
        <f t="shared" si="21"/>
        <v>1.4815</v>
      </c>
      <c r="S336" s="32">
        <f>IF(E10,DEGREES(Q336),Q336)</f>
        <v>333</v>
      </c>
      <c r="T336" s="32">
        <f>IF(E8,90-S336-E9,S336+90+E9)</f>
        <v>423</v>
      </c>
      <c r="U336" s="32">
        <f>IF(E11,ABS(E6)-R336,ABS(E5)+R336)</f>
        <v>1.4815</v>
      </c>
      <c r="V336" s="32">
        <f t="shared" si="22"/>
        <v>0.67258692536413889</v>
      </c>
      <c r="W336" s="33">
        <f t="shared" si="23"/>
        <v>1.3200261655850667</v>
      </c>
    </row>
    <row r="337" spans="1:23" x14ac:dyDescent="0.25">
      <c r="A337" s="1">
        <v>335</v>
      </c>
      <c r="B337" s="2">
        <v>1.4489000000000001</v>
      </c>
      <c r="Q337" s="31">
        <f t="shared" si="20"/>
        <v>334</v>
      </c>
      <c r="R337" s="32">
        <f t="shared" si="21"/>
        <v>1.4672000000000001</v>
      </c>
      <c r="S337" s="32">
        <f>IF(E10,DEGREES(Q337),Q337)</f>
        <v>334</v>
      </c>
      <c r="T337" s="32">
        <f>IF(E8,90-S337-E9,S337+90+E9)</f>
        <v>424</v>
      </c>
      <c r="U337" s="32">
        <f>IF(E11,ABS(E6)-R337,ABS(E5)+R337)</f>
        <v>1.4672000000000001</v>
      </c>
      <c r="V337" s="32">
        <f t="shared" si="22"/>
        <v>0.64317814656893502</v>
      </c>
      <c r="W337" s="33">
        <f t="shared" si="23"/>
        <v>1.3187106247301377</v>
      </c>
    </row>
    <row r="338" spans="1:23" x14ac:dyDescent="0.25">
      <c r="A338" s="1">
        <v>336</v>
      </c>
      <c r="B338" s="2">
        <v>1.4266000000000001</v>
      </c>
      <c r="Q338" s="31">
        <f t="shared" si="20"/>
        <v>335</v>
      </c>
      <c r="R338" s="32">
        <f t="shared" si="21"/>
        <v>1.4489000000000001</v>
      </c>
      <c r="S338" s="32">
        <f>IF(E10,DEGREES(Q338),Q338)</f>
        <v>335</v>
      </c>
      <c r="T338" s="32">
        <f>IF(E8,90-S338-E9,S338+90+E9)</f>
        <v>425</v>
      </c>
      <c r="U338" s="32">
        <f>IF(E11,ABS(E6)-R338,ABS(E5)+R338)</f>
        <v>1.4489000000000001</v>
      </c>
      <c r="V338" s="32">
        <f t="shared" si="22"/>
        <v>0.61233159943609916</v>
      </c>
      <c r="W338" s="33">
        <f t="shared" si="23"/>
        <v>1.3131493526374023</v>
      </c>
    </row>
    <row r="339" spans="1:23" x14ac:dyDescent="0.25">
      <c r="A339" s="1">
        <v>337</v>
      </c>
      <c r="B339" s="2">
        <v>1.4004000000000001</v>
      </c>
      <c r="Q339" s="31">
        <f t="shared" si="20"/>
        <v>336</v>
      </c>
      <c r="R339" s="32">
        <f t="shared" si="21"/>
        <v>1.4266000000000001</v>
      </c>
      <c r="S339" s="32">
        <f>IF(E10,DEGREES(Q339),Q339)</f>
        <v>336</v>
      </c>
      <c r="T339" s="32">
        <f>IF(E8,90-S339-E9,S339+90+E9)</f>
        <v>426</v>
      </c>
      <c r="U339" s="32">
        <f>IF(E11,ABS(E6)-R339,ABS(E5)+R339)</f>
        <v>1.4266000000000001</v>
      </c>
      <c r="V339" s="32">
        <f t="shared" si="22"/>
        <v>0.5802504950119366</v>
      </c>
      <c r="W339" s="33">
        <f t="shared" si="23"/>
        <v>1.3032639498729344</v>
      </c>
    </row>
    <row r="340" spans="1:23" x14ac:dyDescent="0.25">
      <c r="A340" s="1">
        <v>338</v>
      </c>
      <c r="B340" s="2">
        <v>1.3703000000000001</v>
      </c>
      <c r="Q340" s="31">
        <f t="shared" si="20"/>
        <v>337</v>
      </c>
      <c r="R340" s="32">
        <f t="shared" si="21"/>
        <v>1.4004000000000001</v>
      </c>
      <c r="S340" s="32">
        <f>IF(E10,DEGREES(Q340),Q340)</f>
        <v>337</v>
      </c>
      <c r="T340" s="32">
        <f>IF(E8,90-S340-E9,S340+90+E9)</f>
        <v>427</v>
      </c>
      <c r="U340" s="32">
        <f>IF(E11,ABS(E6)-R340,ABS(E5)+R340)</f>
        <v>1.4004000000000001</v>
      </c>
      <c r="V340" s="32">
        <f t="shared" si="22"/>
        <v>0.54717987233637921</v>
      </c>
      <c r="W340" s="33">
        <f t="shared" si="23"/>
        <v>1.2890749967747974</v>
      </c>
    </row>
    <row r="341" spans="1:23" x14ac:dyDescent="0.25">
      <c r="A341" s="1">
        <v>339</v>
      </c>
      <c r="B341" s="2">
        <v>1.3365</v>
      </c>
      <c r="Q341" s="31">
        <f t="shared" si="20"/>
        <v>338</v>
      </c>
      <c r="R341" s="32">
        <f t="shared" si="21"/>
        <v>1.3703000000000001</v>
      </c>
      <c r="S341" s="32">
        <f>IF(E10,DEGREES(Q341),Q341)</f>
        <v>338</v>
      </c>
      <c r="T341" s="32">
        <f>IF(E8,90-S341-E9,S341+90+E9)</f>
        <v>428</v>
      </c>
      <c r="U341" s="32">
        <f>IF(E11,ABS(E6)-R341,ABS(E5)+R341)</f>
        <v>1.3703000000000001</v>
      </c>
      <c r="V341" s="32">
        <f t="shared" si="22"/>
        <v>0.51332341495782474</v>
      </c>
      <c r="W341" s="33">
        <f t="shared" si="23"/>
        <v>1.2705200359128686</v>
      </c>
    </row>
    <row r="342" spans="1:23" x14ac:dyDescent="0.25">
      <c r="A342" s="1">
        <v>340</v>
      </c>
      <c r="B342" s="2">
        <v>1.2989999999999999</v>
      </c>
      <c r="Q342" s="31">
        <f t="shared" si="20"/>
        <v>339</v>
      </c>
      <c r="R342" s="32">
        <f t="shared" si="21"/>
        <v>1.3365</v>
      </c>
      <c r="S342" s="32">
        <f>IF(E10,DEGREES(Q342),Q342)</f>
        <v>339</v>
      </c>
      <c r="T342" s="32">
        <f>IF(E8,90-S342-E9,S342+90+E9)</f>
        <v>429</v>
      </c>
      <c r="U342" s="32">
        <f>IF(E11,ABS(E6)-R342,ABS(E5)+R342)</f>
        <v>1.3365</v>
      </c>
      <c r="V342" s="32">
        <f t="shared" si="22"/>
        <v>0.47895876456729347</v>
      </c>
      <c r="W342" s="33">
        <f t="shared" si="23"/>
        <v>1.2477302400135104</v>
      </c>
    </row>
    <row r="343" spans="1:23" x14ac:dyDescent="0.25">
      <c r="A343" s="1">
        <v>341</v>
      </c>
      <c r="B343" s="2">
        <v>1.258</v>
      </c>
      <c r="Q343" s="31">
        <f t="shared" si="20"/>
        <v>340</v>
      </c>
      <c r="R343" s="32">
        <f t="shared" si="21"/>
        <v>1.2989999999999999</v>
      </c>
      <c r="S343" s="32">
        <f>IF(E10,DEGREES(Q343),Q343)</f>
        <v>340</v>
      </c>
      <c r="T343" s="32">
        <f>IF(E8,90-S343-E9,S343+90+E9)</f>
        <v>430</v>
      </c>
      <c r="U343" s="32">
        <f>IF(E11,ABS(E6)-R343,ABS(E5)+R343)</f>
        <v>1.2989999999999999</v>
      </c>
      <c r="V343" s="32">
        <f t="shared" si="22"/>
        <v>0.44428416618004357</v>
      </c>
      <c r="W343" s="33">
        <f t="shared" si="23"/>
        <v>1.220660714400895</v>
      </c>
    </row>
    <row r="344" spans="1:23" x14ac:dyDescent="0.25">
      <c r="A344" s="1">
        <v>342</v>
      </c>
      <c r="B344" s="2">
        <v>1.2135</v>
      </c>
      <c r="Q344" s="31">
        <f t="shared" si="20"/>
        <v>341</v>
      </c>
      <c r="R344" s="32">
        <f t="shared" si="21"/>
        <v>1.258</v>
      </c>
      <c r="S344" s="32">
        <f>IF(E10,DEGREES(Q344),Q344)</f>
        <v>341</v>
      </c>
      <c r="T344" s="32">
        <f>IF(E8,90-S344-E9,S344+90+E9)</f>
        <v>431</v>
      </c>
      <c r="U344" s="32">
        <f>IF(E11,ABS(E6)-R344,ABS(E5)+R344)</f>
        <v>1.258</v>
      </c>
      <c r="V344" s="32">
        <f t="shared" si="22"/>
        <v>0.40956473830710322</v>
      </c>
      <c r="W344" s="33">
        <f t="shared" si="23"/>
        <v>1.1894623681039405</v>
      </c>
    </row>
    <row r="345" spans="1:23" x14ac:dyDescent="0.25">
      <c r="A345" s="1">
        <v>343</v>
      </c>
      <c r="B345" s="2">
        <v>1.1657</v>
      </c>
      <c r="Q345" s="31">
        <f t="shared" si="20"/>
        <v>342</v>
      </c>
      <c r="R345" s="32">
        <f t="shared" si="21"/>
        <v>1.2135</v>
      </c>
      <c r="S345" s="32">
        <f>IF(E10,DEGREES(Q345),Q345)</f>
        <v>342</v>
      </c>
      <c r="T345" s="32">
        <f>IF(E8,90-S345-E9,S345+90+E9)</f>
        <v>432</v>
      </c>
      <c r="U345" s="32">
        <f>IF(E11,ABS(E6)-R345,ABS(E5)+R345)</f>
        <v>1.2135</v>
      </c>
      <c r="V345" s="32">
        <f t="shared" si="22"/>
        <v>0.37499212267399906</v>
      </c>
      <c r="W345" s="33">
        <f t="shared" si="23"/>
        <v>1.1541070825241688</v>
      </c>
    </row>
    <row r="346" spans="1:23" x14ac:dyDescent="0.25">
      <c r="A346" s="1">
        <v>344</v>
      </c>
      <c r="B346" s="2">
        <v>1.1147</v>
      </c>
      <c r="Q346" s="31">
        <f t="shared" si="20"/>
        <v>343</v>
      </c>
      <c r="R346" s="32">
        <f t="shared" si="21"/>
        <v>1.1657</v>
      </c>
      <c r="S346" s="32">
        <f>IF(E10,DEGREES(Q346),Q346)</f>
        <v>343</v>
      </c>
      <c r="T346" s="32">
        <f>IF(E8,90-S346-E9,S346+90+E9)</f>
        <v>433</v>
      </c>
      <c r="U346" s="32">
        <f>IF(E11,ABS(E6)-R346,ABS(E5)+R346)</f>
        <v>1.1657</v>
      </c>
      <c r="V346" s="32">
        <f t="shared" si="22"/>
        <v>0.34081769619529478</v>
      </c>
      <c r="W346" s="33">
        <f t="shared" si="23"/>
        <v>1.1147644540261101</v>
      </c>
    </row>
    <row r="347" spans="1:23" x14ac:dyDescent="0.25">
      <c r="A347" s="1">
        <v>345</v>
      </c>
      <c r="B347" s="2">
        <v>1.0607</v>
      </c>
      <c r="Q347" s="31">
        <f t="shared" si="20"/>
        <v>344</v>
      </c>
      <c r="R347" s="32">
        <f t="shared" si="21"/>
        <v>1.1147</v>
      </c>
      <c r="S347" s="32">
        <f>IF(E10,DEGREES(Q347),Q347)</f>
        <v>344</v>
      </c>
      <c r="T347" s="32">
        <f>IF(E8,90-S347-E9,S347+90+E9)</f>
        <v>434</v>
      </c>
      <c r="U347" s="32">
        <f>IF(E11,ABS(E6)-R347,ABS(E5)+R347)</f>
        <v>1.1147</v>
      </c>
      <c r="V347" s="32">
        <f t="shared" si="22"/>
        <v>0.30725296052920881</v>
      </c>
      <c r="W347" s="33">
        <f t="shared" si="23"/>
        <v>1.0715184124624442</v>
      </c>
    </row>
    <row r="348" spans="1:23" x14ac:dyDescent="0.25">
      <c r="A348" s="1">
        <v>346</v>
      </c>
      <c r="B348" s="2">
        <v>1.0037</v>
      </c>
      <c r="Q348" s="31">
        <f t="shared" si="20"/>
        <v>345</v>
      </c>
      <c r="R348" s="32">
        <f t="shared" si="21"/>
        <v>1.0607</v>
      </c>
      <c r="S348" s="32">
        <f>IF(E10,DEGREES(Q348),Q348)</f>
        <v>345</v>
      </c>
      <c r="T348" s="32">
        <f>IF(E8,90-S348-E9,S348+90+E9)</f>
        <v>435</v>
      </c>
      <c r="U348" s="32">
        <f>IF(E11,ABS(E6)-R348,ABS(E5)+R348)</f>
        <v>1.0607</v>
      </c>
      <c r="V348" s="32">
        <f t="shared" si="22"/>
        <v>0.27452936114024373</v>
      </c>
      <c r="W348" s="33">
        <f t="shared" si="23"/>
        <v>1.0245575239448148</v>
      </c>
    </row>
    <row r="349" spans="1:23" x14ac:dyDescent="0.25">
      <c r="A349" s="1">
        <v>347</v>
      </c>
      <c r="B349" s="2">
        <v>0.94399999999999995</v>
      </c>
      <c r="Q349" s="31">
        <f t="shared" si="20"/>
        <v>346</v>
      </c>
      <c r="R349" s="32">
        <f t="shared" si="21"/>
        <v>1.0037</v>
      </c>
      <c r="S349" s="32">
        <f>IF(E10,DEGREES(Q349),Q349)</f>
        <v>346</v>
      </c>
      <c r="T349" s="32">
        <f>IF(E8,90-S349-E9,S349+90+E9)</f>
        <v>436</v>
      </c>
      <c r="U349" s="32">
        <f>IF(E11,ABS(E6)-R349,ABS(E5)+R349)</f>
        <v>1.0037</v>
      </c>
      <c r="V349" s="32">
        <f t="shared" si="22"/>
        <v>0.2428170066133867</v>
      </c>
      <c r="W349" s="33">
        <f t="shared" si="23"/>
        <v>0.9738858204632177</v>
      </c>
    </row>
    <row r="350" spans="1:23" x14ac:dyDescent="0.25">
      <c r="A350" s="1">
        <v>348</v>
      </c>
      <c r="B350" s="2">
        <v>0.88170000000000004</v>
      </c>
      <c r="Q350" s="31">
        <f t="shared" si="20"/>
        <v>347</v>
      </c>
      <c r="R350" s="32">
        <f t="shared" si="21"/>
        <v>0.94399999999999995</v>
      </c>
      <c r="S350" s="32">
        <f>IF(E10,DEGREES(Q350),Q350)</f>
        <v>347</v>
      </c>
      <c r="T350" s="32">
        <f>IF(E8,90-S350-E9,S350+90+E9)</f>
        <v>437</v>
      </c>
      <c r="U350" s="32">
        <f>IF(E11,ABS(E6)-R350,ABS(E5)+R350)</f>
        <v>0.94399999999999995</v>
      </c>
      <c r="V350" s="32">
        <f t="shared" si="22"/>
        <v>0.21235379530060891</v>
      </c>
      <c r="W350" s="33">
        <f t="shared" si="23"/>
        <v>0.91980534115726187</v>
      </c>
    </row>
    <row r="351" spans="1:23" x14ac:dyDescent="0.25">
      <c r="A351" s="1">
        <v>349</v>
      </c>
      <c r="B351" s="2">
        <v>0.81699999999999995</v>
      </c>
      <c r="Q351" s="31">
        <f t="shared" si="20"/>
        <v>348</v>
      </c>
      <c r="R351" s="32">
        <f t="shared" si="21"/>
        <v>0.88170000000000004</v>
      </c>
      <c r="S351" s="32">
        <f>IF(E10,DEGREES(Q351),Q351)</f>
        <v>348</v>
      </c>
      <c r="T351" s="32">
        <f>IF(E8,90-S351-E9,S351+90+E9)</f>
        <v>438</v>
      </c>
      <c r="U351" s="32">
        <f>IF(E11,ABS(E6)-R351,ABS(E5)+R351)</f>
        <v>0.88170000000000004</v>
      </c>
      <c r="V351" s="32">
        <f t="shared" si="22"/>
        <v>0.18331573779401816</v>
      </c>
      <c r="W351" s="33">
        <f t="shared" si="23"/>
        <v>0.86243273956699651</v>
      </c>
    </row>
    <row r="352" spans="1:23" x14ac:dyDescent="0.25">
      <c r="A352" s="1">
        <v>350</v>
      </c>
      <c r="B352" s="2">
        <v>0.75</v>
      </c>
      <c r="Q352" s="31">
        <f t="shared" si="20"/>
        <v>349</v>
      </c>
      <c r="R352" s="32">
        <f t="shared" si="21"/>
        <v>0.81699999999999995</v>
      </c>
      <c r="S352" s="32">
        <f>IF(E10,DEGREES(Q352),Q352)</f>
        <v>349</v>
      </c>
      <c r="T352" s="32">
        <f>IF(E8,90-S352-E9,S352+90+E9)</f>
        <v>439</v>
      </c>
      <c r="U352" s="32">
        <f>IF(E11,ABS(E6)-R352,ABS(E5)+R352)</f>
        <v>0.81699999999999995</v>
      </c>
      <c r="V352" s="32">
        <f t="shared" si="22"/>
        <v>0.15589094922263702</v>
      </c>
      <c r="W352" s="33">
        <f t="shared" si="23"/>
        <v>0.80198940887674142</v>
      </c>
    </row>
    <row r="353" spans="1:23" x14ac:dyDescent="0.25">
      <c r="A353" s="1">
        <v>351</v>
      </c>
      <c r="B353" s="2">
        <v>0.68100000000000005</v>
      </c>
      <c r="Q353" s="31">
        <f t="shared" si="20"/>
        <v>350</v>
      </c>
      <c r="R353" s="32">
        <f t="shared" si="21"/>
        <v>0.75</v>
      </c>
      <c r="S353" s="32">
        <f>IF(E10,DEGREES(Q353),Q353)</f>
        <v>350</v>
      </c>
      <c r="T353" s="32">
        <f>IF(E8,90-S353-E9,S353+90+E9)</f>
        <v>440</v>
      </c>
      <c r="U353" s="32">
        <f>IF(E11,ABS(E6)-R353,ABS(E5)+R353)</f>
        <v>0.75</v>
      </c>
      <c r="V353" s="32">
        <f t="shared" si="22"/>
        <v>0.13023613325019784</v>
      </c>
      <c r="W353" s="33">
        <f t="shared" si="23"/>
        <v>0.73860581475915599</v>
      </c>
    </row>
    <row r="354" spans="1:23" x14ac:dyDescent="0.25">
      <c r="A354" s="1">
        <v>352</v>
      </c>
      <c r="B354" s="2">
        <v>0.61009999999999998</v>
      </c>
      <c r="Q354" s="31">
        <f t="shared" si="20"/>
        <v>351</v>
      </c>
      <c r="R354" s="32">
        <f t="shared" si="21"/>
        <v>0.68100000000000005</v>
      </c>
      <c r="S354" s="32">
        <f>IF(E10,DEGREES(Q354),Q354)</f>
        <v>351</v>
      </c>
      <c r="T354" s="32">
        <f>IF(E8,90-S354-E9,S354+90+E9)</f>
        <v>441</v>
      </c>
      <c r="U354" s="32">
        <f>IF(E11,ABS(E6)-R354,ABS(E5)+R354)</f>
        <v>0.68100000000000005</v>
      </c>
      <c r="V354" s="32">
        <f t="shared" si="22"/>
        <v>0.10653187069239743</v>
      </c>
      <c r="W354" s="33">
        <f t="shared" si="23"/>
        <v>0.67261575994528877</v>
      </c>
    </row>
    <row r="355" spans="1:23" x14ac:dyDescent="0.25">
      <c r="A355" s="1">
        <v>353</v>
      </c>
      <c r="B355" s="2">
        <v>0.53759999999999997</v>
      </c>
      <c r="Q355" s="31">
        <f t="shared" si="20"/>
        <v>352</v>
      </c>
      <c r="R355" s="32">
        <f t="shared" si="21"/>
        <v>0.61009999999999998</v>
      </c>
      <c r="S355" s="32">
        <f>IF(E10,DEGREES(Q355),Q355)</f>
        <v>352</v>
      </c>
      <c r="T355" s="32">
        <f>IF(E8,90-S355-E9,S355+90+E9)</f>
        <v>442</v>
      </c>
      <c r="U355" s="32">
        <f>IF(E11,ABS(E6)-R355,ABS(E5)+R355)</f>
        <v>0.61009999999999998</v>
      </c>
      <c r="V355" s="32">
        <f t="shared" si="22"/>
        <v>8.490950889573623E-2</v>
      </c>
      <c r="W355" s="33">
        <f t="shared" si="23"/>
        <v>0.60416254873923203</v>
      </c>
    </row>
    <row r="356" spans="1:23" x14ac:dyDescent="0.25">
      <c r="A356" s="1">
        <v>354</v>
      </c>
      <c r="B356" s="2">
        <v>0.46350000000000002</v>
      </c>
      <c r="Q356" s="31">
        <f t="shared" si="20"/>
        <v>353</v>
      </c>
      <c r="R356" s="32">
        <f t="shared" si="21"/>
        <v>0.53759999999999997</v>
      </c>
      <c r="S356" s="32">
        <f>IF(E10,DEGREES(Q356),Q356)</f>
        <v>353</v>
      </c>
      <c r="T356" s="32">
        <f>IF(E8,90-S356-E9,S356+90+E9)</f>
        <v>443</v>
      </c>
      <c r="U356" s="32">
        <f>IF(E11,ABS(E6)-R356,ABS(E5)+R356)</f>
        <v>0.53759999999999997</v>
      </c>
      <c r="V356" s="32">
        <f t="shared" si="22"/>
        <v>6.5516959014607176E-2</v>
      </c>
      <c r="W356" s="33">
        <f t="shared" si="23"/>
        <v>0.53359281112237478</v>
      </c>
    </row>
    <row r="357" spans="1:23" x14ac:dyDescent="0.25">
      <c r="A357" s="1">
        <v>355</v>
      </c>
      <c r="B357" s="2">
        <v>0.38819999999999999</v>
      </c>
      <c r="Q357" s="31">
        <f t="shared" si="20"/>
        <v>354</v>
      </c>
      <c r="R357" s="32">
        <f t="shared" si="21"/>
        <v>0.46350000000000002</v>
      </c>
      <c r="S357" s="32">
        <f>IF(E10,DEGREES(Q357),Q357)</f>
        <v>354</v>
      </c>
      <c r="T357" s="32">
        <f>IF(E8,90-S357-E9,S357+90+E9)</f>
        <v>444</v>
      </c>
      <c r="U357" s="32">
        <f>IF(E11,ABS(E6)-R357,ABS(E5)+R357)</f>
        <v>0.46350000000000002</v>
      </c>
      <c r="V357" s="32">
        <f t="shared" si="22"/>
        <v>4.8448942724557388E-2</v>
      </c>
      <c r="W357" s="33">
        <f t="shared" si="23"/>
        <v>0.46096089850319472</v>
      </c>
    </row>
    <row r="358" spans="1:23" x14ac:dyDescent="0.25">
      <c r="A358" s="1">
        <v>356</v>
      </c>
      <c r="B358" s="2">
        <v>0.31190000000000001</v>
      </c>
      <c r="Q358" s="31">
        <f t="shared" si="20"/>
        <v>355</v>
      </c>
      <c r="R358" s="32">
        <f t="shared" si="21"/>
        <v>0.38819999999999999</v>
      </c>
      <c r="S358" s="32">
        <f>IF(E10,DEGREES(Q358),Q358)</f>
        <v>355</v>
      </c>
      <c r="T358" s="32">
        <f>IF(E8,90-S358-E9,S358+90+E9)</f>
        <v>445</v>
      </c>
      <c r="U358" s="32">
        <f>IF(E11,ABS(E6)-R358,ABS(E5)+R358)</f>
        <v>0.38819999999999999</v>
      </c>
      <c r="V358" s="32">
        <f t="shared" si="22"/>
        <v>3.3833859334640982E-2</v>
      </c>
      <c r="W358" s="33">
        <f t="shared" si="23"/>
        <v>0.3867227817992156</v>
      </c>
    </row>
    <row r="359" spans="1:23" x14ac:dyDescent="0.25">
      <c r="A359" s="1">
        <v>357</v>
      </c>
      <c r="B359" s="2">
        <v>0.23469999999999999</v>
      </c>
      <c r="Q359" s="31">
        <f t="shared" si="20"/>
        <v>356</v>
      </c>
      <c r="R359" s="32">
        <f t="shared" si="21"/>
        <v>0.31190000000000001</v>
      </c>
      <c r="S359" s="32">
        <f>IF(E10,DEGREES(Q359),Q359)</f>
        <v>356</v>
      </c>
      <c r="T359" s="32">
        <f>IF(E8,90-S359-E9,S359+90+E9)</f>
        <v>446</v>
      </c>
      <c r="U359" s="32">
        <f>IF(E11,ABS(E6)-R359,ABS(E5)+R359)</f>
        <v>0.31190000000000001</v>
      </c>
      <c r="V359" s="32">
        <f t="shared" si="22"/>
        <v>2.1757044160792809E-2</v>
      </c>
      <c r="W359" s="33">
        <f t="shared" si="23"/>
        <v>0.31114022727603918</v>
      </c>
    </row>
    <row r="360" spans="1:23" x14ac:dyDescent="0.25">
      <c r="A360" s="1">
        <v>358</v>
      </c>
      <c r="B360" s="2">
        <v>0.15679999999999999</v>
      </c>
      <c r="Q360" s="31">
        <f t="shared" si="20"/>
        <v>357</v>
      </c>
      <c r="R360" s="32">
        <f t="shared" si="21"/>
        <v>0.23469999999999999</v>
      </c>
      <c r="S360" s="32">
        <f>IF(E10,DEGREES(Q360),Q360)</f>
        <v>357</v>
      </c>
      <c r="T360" s="32">
        <f>IF(E8,90-S360-E9,S360+90+E9)</f>
        <v>447</v>
      </c>
      <c r="U360" s="32">
        <f>IF(E11,ABS(E6)-R360,ABS(E5)+R360)</f>
        <v>0.23469999999999999</v>
      </c>
      <c r="V360" s="32">
        <f t="shared" si="22"/>
        <v>1.228324893021885E-2</v>
      </c>
      <c r="W360" s="33">
        <f t="shared" si="23"/>
        <v>0.23437835180689851</v>
      </c>
    </row>
    <row r="361" spans="1:23" x14ac:dyDescent="0.25">
      <c r="A361" s="1">
        <v>359</v>
      </c>
      <c r="B361" s="2">
        <v>7.85E-2</v>
      </c>
      <c r="Q361" s="31">
        <f t="shared" si="20"/>
        <v>358</v>
      </c>
      <c r="R361" s="32">
        <f t="shared" si="21"/>
        <v>0.15679999999999999</v>
      </c>
      <c r="S361" s="32">
        <f>IF(E10,DEGREES(Q361),Q361)</f>
        <v>358</v>
      </c>
      <c r="T361" s="32">
        <f>IF(E8,90-S361-E9,S361+90+E9)</f>
        <v>448</v>
      </c>
      <c r="U361" s="32">
        <f>IF(E11,ABS(E6)-R361,ABS(E5)+R361)</f>
        <v>0.15679999999999999</v>
      </c>
      <c r="V361" s="32">
        <f t="shared" si="22"/>
        <v>5.4722410829521374E-3</v>
      </c>
      <c r="W361" s="33">
        <f t="shared" si="23"/>
        <v>0.1567044816765942</v>
      </c>
    </row>
    <row r="362" spans="1:23" x14ac:dyDescent="0.25">
      <c r="A362" s="1">
        <v>360</v>
      </c>
      <c r="B362" s="2">
        <v>0</v>
      </c>
      <c r="Q362" s="31">
        <f t="shared" si="20"/>
        <v>359</v>
      </c>
      <c r="R362" s="32">
        <f t="shared" si="21"/>
        <v>7.85E-2</v>
      </c>
      <c r="S362" s="32">
        <f>IF(E10,DEGREES(Q362),Q362)</f>
        <v>359</v>
      </c>
      <c r="T362" s="32">
        <f>IF(E8,90-S362-E9,S362+90+E9)</f>
        <v>449</v>
      </c>
      <c r="U362" s="32">
        <f>IF(E11,ABS(E6)-R362,ABS(E5)+R362)</f>
        <v>7.85E-2</v>
      </c>
      <c r="V362" s="32">
        <f t="shared" si="22"/>
        <v>1.3700139053267643E-3</v>
      </c>
      <c r="W362" s="33">
        <f t="shared" si="23"/>
        <v>7.8488044069776719E-2</v>
      </c>
    </row>
    <row r="363" spans="1:23" x14ac:dyDescent="0.25">
      <c r="Q363" s="34">
        <f t="shared" si="20"/>
        <v>360</v>
      </c>
      <c r="R363" s="35">
        <f t="shared" si="21"/>
        <v>0</v>
      </c>
      <c r="S363" s="35">
        <f>IF(E10,DEGREES(Q363),Q363)</f>
        <v>360</v>
      </c>
      <c r="T363" s="35">
        <f>IF(E8,90-S363-E9,S363+90+E9)</f>
        <v>450</v>
      </c>
      <c r="U363" s="35">
        <f>IF(E11,ABS(E6)-R363,ABS(E5)+R363)</f>
        <v>0</v>
      </c>
      <c r="V363" s="35">
        <f t="shared" si="22"/>
        <v>0</v>
      </c>
      <c r="W363" s="36">
        <f t="shared" si="23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09"/>
  <sheetViews>
    <sheetView workbookViewId="0"/>
  </sheetViews>
  <sheetFormatPr defaultRowHeight="15" x14ac:dyDescent="0.25"/>
  <sheetData>
    <row r="1" spans="1:23" x14ac:dyDescent="0.25">
      <c r="B1" t="s">
        <v>39</v>
      </c>
    </row>
    <row r="2" spans="1:23" x14ac:dyDescent="0.25">
      <c r="A2" s="1">
        <v>0</v>
      </c>
      <c r="B2" s="2">
        <v>0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Example4!$B$1</f>
        <v>Plot Clockwise</v>
      </c>
    </row>
    <row r="3" spans="1:23" x14ac:dyDescent="0.25">
      <c r="A3" s="1">
        <v>20</v>
      </c>
      <c r="B3" s="2">
        <v>2</v>
      </c>
      <c r="D3" s="4" t="s">
        <v>6</v>
      </c>
      <c r="E3" s="5">
        <f>360/E2</f>
        <v>12</v>
      </c>
      <c r="F3" s="11">
        <f>IF(E8,(ROW()-ROW(F3))*5,((ROW(F75)-ROW())*5))</f>
        <v>0</v>
      </c>
      <c r="G3" s="12">
        <f>IF(F3-E9&gt;=0,F3-E9,360-E9+F3)</f>
        <v>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90</v>
      </c>
      <c r="N3" s="15">
        <f>IF(E12,+(E7),NA())</f>
        <v>70</v>
      </c>
      <c r="O3" s="15">
        <f>COS(RADIANS(M3))*N3</f>
        <v>4.28801959218017E-15</v>
      </c>
      <c r="P3" s="17">
        <f>SIN(RADIANS(M3))*N3</f>
        <v>70</v>
      </c>
      <c r="Q3" s="31">
        <f t="shared" ref="Q3:Q40" si="0">A2</f>
        <v>0</v>
      </c>
      <c r="R3" s="32">
        <f t="shared" ref="R3:R40" si="1">B2</f>
        <v>0</v>
      </c>
      <c r="S3" s="32">
        <f>IF(E10,DEGREES(Q3),Q3)</f>
        <v>0</v>
      </c>
      <c r="T3" s="32">
        <f>IF(E8,90-S3-E9,S3+90+E9)</f>
        <v>90</v>
      </c>
      <c r="U3" s="32">
        <f>IF(E11,ABS(E6)-R3,ABS(E5)+R3)</f>
        <v>0</v>
      </c>
      <c r="V3" s="32">
        <f t="shared" ref="V3:V40" si="2">COS(RADIANS(T3))*U3</f>
        <v>0</v>
      </c>
      <c r="W3" s="33">
        <f t="shared" ref="W3:W40" si="3">SIN(RADIANS(T3))*U3</f>
        <v>0</v>
      </c>
    </row>
    <row r="4" spans="1:23" x14ac:dyDescent="0.25">
      <c r="A4" s="1">
        <v>40</v>
      </c>
      <c r="B4" s="2">
        <v>4</v>
      </c>
      <c r="D4" s="4" t="s">
        <v>7</v>
      </c>
      <c r="E4" s="5">
        <f>10/E3</f>
        <v>0.83333333333333337</v>
      </c>
      <c r="F4" s="11">
        <f>IF(E8,(ROW()-ROW(F3))*5,((ROW(F75)-ROW())*5))</f>
        <v>5</v>
      </c>
      <c r="G4" s="12">
        <f>IF(F4-E9&gt;=0,F4-E9,360-E9+F4)</f>
        <v>5</v>
      </c>
      <c r="H4" s="13" t="str">
        <f>IF(G4=360,0,IF(MOD(G4,E2)=0,G4,""))</f>
        <v/>
      </c>
      <c r="I4" s="13" t="str">
        <f>IF(E13,H4,CHAR(160))</f>
        <v/>
      </c>
      <c r="J4" s="12">
        <f>E20</f>
        <v>70</v>
      </c>
      <c r="K4" s="14">
        <v>0</v>
      </c>
      <c r="L4" s="15">
        <f>L3</f>
        <v>1</v>
      </c>
      <c r="M4" s="16">
        <f>IF(E8,90-INDEX(F3:F74,L4,1),INDEX(F3:F74,L4,1)+90)</f>
        <v>90</v>
      </c>
      <c r="N4" s="15">
        <f>IF(E12,-(E7),NA())</f>
        <v>-70</v>
      </c>
      <c r="O4" s="15">
        <f>COS(RADIANS(M4))*N4</f>
        <v>-4.28801959218017E-15</v>
      </c>
      <c r="P4" s="17">
        <f>SIN(RADIANS(M4))*N4</f>
        <v>-70</v>
      </c>
      <c r="Q4" s="31">
        <f t="shared" si="0"/>
        <v>20</v>
      </c>
      <c r="R4" s="32">
        <f t="shared" si="1"/>
        <v>2</v>
      </c>
      <c r="S4" s="32">
        <f>IF(E10,DEGREES(Q4),Q4)</f>
        <v>20</v>
      </c>
      <c r="T4" s="32">
        <f>IF(E8,90-S4-E9,S4+90+E9)</f>
        <v>70</v>
      </c>
      <c r="U4" s="32">
        <f>IF(E11,ABS(E6)-R4,ABS(E5)+R4)</f>
        <v>2</v>
      </c>
      <c r="V4" s="32">
        <f t="shared" si="2"/>
        <v>0.68404028665133765</v>
      </c>
      <c r="W4" s="33">
        <f t="shared" si="3"/>
        <v>1.8793852415718166</v>
      </c>
    </row>
    <row r="5" spans="1:23" x14ac:dyDescent="0.25">
      <c r="A5" s="1">
        <v>60</v>
      </c>
      <c r="B5" s="2">
        <v>6</v>
      </c>
      <c r="D5" s="4" t="s">
        <v>8</v>
      </c>
      <c r="E5" s="5">
        <v>0</v>
      </c>
      <c r="F5" s="11">
        <f>IF(E8,(ROW()-ROW(F3))*5,((ROW(F75)-ROW())*5))</f>
        <v>10</v>
      </c>
      <c r="G5" s="12">
        <f>IF(F5-E9&gt;=0,F5-E9,360-E9+F5)</f>
        <v>10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40</v>
      </c>
      <c r="R5" s="32">
        <f t="shared" si="1"/>
        <v>4</v>
      </c>
      <c r="S5" s="32">
        <f>IF(E10,DEGREES(Q5),Q5)</f>
        <v>40</v>
      </c>
      <c r="T5" s="32">
        <f>IF(E8,90-S5-E9,S5+90+E9)</f>
        <v>50</v>
      </c>
      <c r="U5" s="32">
        <f>IF(E11,ABS(E6)-R5,ABS(E5)+R5)</f>
        <v>4</v>
      </c>
      <c r="V5" s="32">
        <f t="shared" si="2"/>
        <v>2.5711504387461575</v>
      </c>
      <c r="W5" s="33">
        <f t="shared" si="3"/>
        <v>3.0641777724759121</v>
      </c>
    </row>
    <row r="6" spans="1:23" x14ac:dyDescent="0.25">
      <c r="A6" s="1">
        <v>80</v>
      </c>
      <c r="B6" s="2">
        <v>8</v>
      </c>
      <c r="D6" s="4" t="s">
        <v>9</v>
      </c>
      <c r="E6" s="5">
        <v>70</v>
      </c>
      <c r="F6" s="11">
        <f>IF(E8,(ROW()-ROW(F3))*5,((ROW(F75)-ROW())*5))</f>
        <v>15</v>
      </c>
      <c r="G6" s="12">
        <f>IF(F6-E9&gt;=0,F6-E9,360-E9+F6)</f>
        <v>15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70</v>
      </c>
      <c r="O6" s="15" t="e">
        <f>COS(RADIANS(M6))*N6</f>
        <v>#N/A</v>
      </c>
      <c r="P6" s="17" t="e">
        <f>SIN(RADIANS(M6))*N6</f>
        <v>#N/A</v>
      </c>
      <c r="Q6" s="31">
        <f t="shared" si="0"/>
        <v>60</v>
      </c>
      <c r="R6" s="32">
        <f t="shared" si="1"/>
        <v>6</v>
      </c>
      <c r="S6" s="32">
        <f>IF(E10,DEGREES(Q6),Q6)</f>
        <v>60</v>
      </c>
      <c r="T6" s="32">
        <f>IF(E8,90-S6-E9,S6+90+E9)</f>
        <v>30</v>
      </c>
      <c r="U6" s="32">
        <f>IF(E11,ABS(E6)-R6,ABS(E5)+R6)</f>
        <v>6</v>
      </c>
      <c r="V6" s="32">
        <f t="shared" si="2"/>
        <v>5.196152422706632</v>
      </c>
      <c r="W6" s="33">
        <f t="shared" si="3"/>
        <v>2.9999999999999996</v>
      </c>
    </row>
    <row r="7" spans="1:23" x14ac:dyDescent="0.25">
      <c r="A7" s="1">
        <v>100</v>
      </c>
      <c r="B7" s="2">
        <v>10</v>
      </c>
      <c r="D7" s="4" t="s">
        <v>10</v>
      </c>
      <c r="E7" s="5">
        <f>E6-E5</f>
        <v>70</v>
      </c>
      <c r="F7" s="11">
        <f>IF(E8,(ROW()-ROW(F3))*5,((ROW(F75)-ROW())*5))</f>
        <v>20</v>
      </c>
      <c r="G7" s="12">
        <f>IF(F7-E9&gt;=0,F7-E9,360-E9+F7)</f>
        <v>20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-70</v>
      </c>
      <c r="O7" s="15" t="e">
        <f>COS(RADIANS(M7))*N7</f>
        <v>#N/A</v>
      </c>
      <c r="P7" s="17" t="e">
        <f>SIN(RADIANS(M7))*N7</f>
        <v>#N/A</v>
      </c>
      <c r="Q7" s="31">
        <f t="shared" si="0"/>
        <v>80</v>
      </c>
      <c r="R7" s="32">
        <f t="shared" si="1"/>
        <v>8</v>
      </c>
      <c r="S7" s="32">
        <f>IF(E10,DEGREES(Q7),Q7)</f>
        <v>80</v>
      </c>
      <c r="T7" s="32">
        <f>IF(E8,90-S7-E9,S7+90+E9)</f>
        <v>10</v>
      </c>
      <c r="U7" s="32">
        <f>IF(E11,ABS(E6)-R7,ABS(E5)+R7)</f>
        <v>8</v>
      </c>
      <c r="V7" s="32">
        <f t="shared" si="2"/>
        <v>7.8784620240976642</v>
      </c>
      <c r="W7" s="33">
        <f t="shared" si="3"/>
        <v>1.3891854213354426</v>
      </c>
    </row>
    <row r="8" spans="1:23" x14ac:dyDescent="0.25">
      <c r="A8" s="1">
        <v>120</v>
      </c>
      <c r="B8" s="2">
        <v>12</v>
      </c>
      <c r="D8" s="4" t="s">
        <v>0</v>
      </c>
      <c r="E8" s="5" t="b">
        <v>1</v>
      </c>
      <c r="F8" s="11">
        <f>IF(E8,(ROW()-ROW(F3))*5,((ROW(F75)-ROW())*5))</f>
        <v>25</v>
      </c>
      <c r="G8" s="12">
        <f>IF(F8-E9&gt;=0,F8-E9,360-E9+F8)</f>
        <v>25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100</v>
      </c>
      <c r="R8" s="32">
        <f t="shared" si="1"/>
        <v>10</v>
      </c>
      <c r="S8" s="32">
        <f>IF(E10,DEGREES(Q8),Q8)</f>
        <v>100</v>
      </c>
      <c r="T8" s="32">
        <f>IF(E8,90-S8-E9,S8+90+E9)</f>
        <v>-10</v>
      </c>
      <c r="U8" s="32">
        <f>IF(E11,ABS(E6)-R8,ABS(E5)+R8)</f>
        <v>10</v>
      </c>
      <c r="V8" s="32">
        <f t="shared" si="2"/>
        <v>9.8480775301220795</v>
      </c>
      <c r="W8" s="33">
        <f t="shared" si="3"/>
        <v>-1.7364817766693033</v>
      </c>
    </row>
    <row r="9" spans="1:23" x14ac:dyDescent="0.25">
      <c r="A9" s="1">
        <v>140</v>
      </c>
      <c r="B9" s="2">
        <v>13</v>
      </c>
      <c r="D9" s="4" t="s">
        <v>11</v>
      </c>
      <c r="E9" s="5">
        <v>0</v>
      </c>
      <c r="F9" s="11">
        <f>IF(E8,(ROW()-ROW(F3))*5,((ROW(F75)-ROW())*5))</f>
        <v>30</v>
      </c>
      <c r="G9" s="12">
        <f>IF(F9-E9&gt;=0,F9-E9,360-E9+F9)</f>
        <v>30</v>
      </c>
      <c r="H9" s="13">
        <f>IF(G9=360,0,IF(MOD(G9,E2)=0,G9,""))</f>
        <v>30</v>
      </c>
      <c r="I9" s="13">
        <f>IF(E13,H9,CHAR(160))</f>
        <v>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70</v>
      </c>
      <c r="O9" s="15" t="e">
        <f>COS(RADIANS(M9))*N9</f>
        <v>#N/A</v>
      </c>
      <c r="P9" s="17" t="e">
        <f>SIN(RADIANS(M9))*N9</f>
        <v>#N/A</v>
      </c>
      <c r="Q9" s="31">
        <f t="shared" si="0"/>
        <v>120</v>
      </c>
      <c r="R9" s="32">
        <f t="shared" si="1"/>
        <v>12</v>
      </c>
      <c r="S9" s="32">
        <f>IF(E10,DEGREES(Q9),Q9)</f>
        <v>120</v>
      </c>
      <c r="T9" s="32">
        <f>IF(E8,90-S9-E9,S9+90+E9)</f>
        <v>-30</v>
      </c>
      <c r="U9" s="32">
        <f>IF(E11,ABS(E6)-R9,ABS(E5)+R9)</f>
        <v>12</v>
      </c>
      <c r="V9" s="32">
        <f t="shared" si="2"/>
        <v>10.392304845413264</v>
      </c>
      <c r="W9" s="33">
        <f t="shared" si="3"/>
        <v>-5.9999999999999991</v>
      </c>
    </row>
    <row r="10" spans="1:23" x14ac:dyDescent="0.25">
      <c r="A10" s="1">
        <v>160</v>
      </c>
      <c r="B10" s="2">
        <v>14</v>
      </c>
      <c r="D10" s="4" t="s">
        <v>12</v>
      </c>
      <c r="E10" s="5" t="b">
        <v>0</v>
      </c>
      <c r="F10" s="11">
        <f>IF(E8,(ROW()-ROW(F3))*5,((ROW(F75)-ROW())*5))</f>
        <v>35</v>
      </c>
      <c r="G10" s="12">
        <f>IF(F10-E9&gt;=0,F10-E9,360-E9+F10)</f>
        <v>35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-70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140</v>
      </c>
      <c r="R10" s="32">
        <f t="shared" si="1"/>
        <v>13</v>
      </c>
      <c r="S10" s="32">
        <f>IF(E10,DEGREES(Q10),Q10)</f>
        <v>140</v>
      </c>
      <c r="T10" s="32">
        <f>IF(E8,90-S10-E9,S10+90+E9)</f>
        <v>-50</v>
      </c>
      <c r="U10" s="32">
        <f>IF(E11,ABS(E6)-R10,ABS(E5)+R10)</f>
        <v>13</v>
      </c>
      <c r="V10" s="32">
        <f t="shared" si="2"/>
        <v>8.3562389259250125</v>
      </c>
      <c r="W10" s="33">
        <f t="shared" si="3"/>
        <v>-9.9585777605467136</v>
      </c>
    </row>
    <row r="11" spans="1:23" x14ac:dyDescent="0.25">
      <c r="A11" s="1">
        <v>180</v>
      </c>
      <c r="B11" s="2">
        <v>16</v>
      </c>
      <c r="D11" s="4" t="s">
        <v>13</v>
      </c>
      <c r="E11" s="5" t="b">
        <v>0</v>
      </c>
      <c r="F11" s="11">
        <f>IF(E8,(ROW()-ROW(F3))*5,((ROW(F75)-ROW())*5))</f>
        <v>40</v>
      </c>
      <c r="G11" s="12">
        <f>IF(F11-E9&gt;=0,F11-E9,360-E9+F11)</f>
        <v>40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160</v>
      </c>
      <c r="R11" s="32">
        <f t="shared" si="1"/>
        <v>14</v>
      </c>
      <c r="S11" s="32">
        <f>IF(E10,DEGREES(Q11),Q11)</f>
        <v>160</v>
      </c>
      <c r="T11" s="32">
        <f>IF(E8,90-S11-E9,S11+90+E9)</f>
        <v>-70</v>
      </c>
      <c r="U11" s="32">
        <f>IF(E11,ABS(E6)-R11,ABS(E5)+R11)</f>
        <v>14</v>
      </c>
      <c r="V11" s="32">
        <f t="shared" si="2"/>
        <v>4.7882820065593634</v>
      </c>
      <c r="W11" s="33">
        <f t="shared" si="3"/>
        <v>-13.155696691002717</v>
      </c>
    </row>
    <row r="12" spans="1:23" x14ac:dyDescent="0.25">
      <c r="A12" s="1">
        <v>200</v>
      </c>
      <c r="B12" s="2">
        <v>18</v>
      </c>
      <c r="D12" s="4" t="s">
        <v>14</v>
      </c>
      <c r="E12" s="5" t="b">
        <v>1</v>
      </c>
      <c r="F12" s="11">
        <f>IF(E8,(ROW()-ROW(F3))*5,((ROW(F75)-ROW())*5))</f>
        <v>45</v>
      </c>
      <c r="G12" s="12">
        <f>IF(F12-E9&gt;=0,F12-E9,360-E9+F12)</f>
        <v>45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70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180</v>
      </c>
      <c r="R12" s="32">
        <f t="shared" si="1"/>
        <v>16</v>
      </c>
      <c r="S12" s="32">
        <f>IF(E10,DEGREES(Q12),Q12)</f>
        <v>180</v>
      </c>
      <c r="T12" s="32">
        <f>IF(E8,90-S12-E9,S12+90+E9)</f>
        <v>-90</v>
      </c>
      <c r="U12" s="32">
        <f>IF(E11,ABS(E6)-R12,ABS(E5)+R12)</f>
        <v>16</v>
      </c>
      <c r="V12" s="32">
        <f t="shared" si="2"/>
        <v>9.8011876392689601E-16</v>
      </c>
      <c r="W12" s="33">
        <f t="shared" si="3"/>
        <v>-16</v>
      </c>
    </row>
    <row r="13" spans="1:23" x14ac:dyDescent="0.25">
      <c r="A13" s="1">
        <v>220</v>
      </c>
      <c r="B13" s="2">
        <v>20</v>
      </c>
      <c r="D13" s="4" t="s">
        <v>15</v>
      </c>
      <c r="E13" s="5" t="b">
        <v>1</v>
      </c>
      <c r="F13" s="11">
        <f>IF(E8,(ROW()-ROW(F3))*5,((ROW(F75)-ROW())*5))</f>
        <v>50</v>
      </c>
      <c r="G13" s="12">
        <f>IF(F13-E9&gt;=0,F13-E9,360-E9+F13)</f>
        <v>50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-70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200</v>
      </c>
      <c r="R13" s="32">
        <f t="shared" si="1"/>
        <v>18</v>
      </c>
      <c r="S13" s="32">
        <f>IF(E10,DEGREES(Q13),Q13)</f>
        <v>200</v>
      </c>
      <c r="T13" s="32">
        <f>IF(E8,90-S13-E9,S13+90+E9)</f>
        <v>-110</v>
      </c>
      <c r="U13" s="32">
        <f>IF(E11,ABS(E6)-R13,ABS(E5)+R13)</f>
        <v>18</v>
      </c>
      <c r="V13" s="32">
        <f t="shared" si="2"/>
        <v>-6.1563625798620372</v>
      </c>
      <c r="W13" s="33">
        <f t="shared" si="3"/>
        <v>-16.914467174146353</v>
      </c>
    </row>
    <row r="14" spans="1:23" x14ac:dyDescent="0.25">
      <c r="A14" s="1">
        <v>240</v>
      </c>
      <c r="B14" s="2">
        <v>22</v>
      </c>
      <c r="D14" s="4" t="s">
        <v>16</v>
      </c>
      <c r="E14" s="5" t="b">
        <v>1</v>
      </c>
      <c r="F14" s="11">
        <f>IF(E8,(ROW()-ROW(F3))*5,((ROW(F75)-ROW())*5))</f>
        <v>55</v>
      </c>
      <c r="G14" s="12">
        <f>IF(F14-E9&gt;=0,F14-E9,360-E9+F14)</f>
        <v>55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220</v>
      </c>
      <c r="R14" s="32">
        <f t="shared" si="1"/>
        <v>20</v>
      </c>
      <c r="S14" s="32">
        <f>IF(E10,DEGREES(Q14),Q14)</f>
        <v>220</v>
      </c>
      <c r="T14" s="32">
        <f>IF(E8,90-S14-E9,S14+90+E9)</f>
        <v>-130</v>
      </c>
      <c r="U14" s="32">
        <f>IF(E11,ABS(E6)-R14,ABS(E5)+R14)</f>
        <v>20</v>
      </c>
      <c r="V14" s="32">
        <f t="shared" si="2"/>
        <v>-12.855752193730787</v>
      </c>
      <c r="W14" s="33">
        <f t="shared" si="3"/>
        <v>-15.32088886237956</v>
      </c>
    </row>
    <row r="15" spans="1:23" x14ac:dyDescent="0.25">
      <c r="A15" s="1">
        <v>260</v>
      </c>
      <c r="B15" s="2">
        <v>24</v>
      </c>
      <c r="D15" s="4" t="s">
        <v>17</v>
      </c>
      <c r="E15" s="5" t="b">
        <v>1</v>
      </c>
      <c r="F15" s="11">
        <f>IF(E8,(ROW()-ROW(F3))*5,((ROW(F75)-ROW())*5))</f>
        <v>60</v>
      </c>
      <c r="G15" s="12">
        <f>IF(F15-E9&gt;=0,F15-E9,360-E9+F15)</f>
        <v>60</v>
      </c>
      <c r="H15" s="13">
        <f>IF(G15=360,0,IF(MOD(G15,E2)=0,G15,""))</f>
        <v>60</v>
      </c>
      <c r="I15" s="13">
        <f>IF(E13,H15,CHAR(160))</f>
        <v>60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70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240</v>
      </c>
      <c r="R15" s="32">
        <f t="shared" si="1"/>
        <v>22</v>
      </c>
      <c r="S15" s="32">
        <f>IF(E10,DEGREES(Q15),Q15)</f>
        <v>240</v>
      </c>
      <c r="T15" s="32">
        <f>IF(E8,90-S15-E9,S15+90+E9)</f>
        <v>-150</v>
      </c>
      <c r="U15" s="32">
        <f>IF(E11,ABS(E6)-R15,ABS(E5)+R15)</f>
        <v>22</v>
      </c>
      <c r="V15" s="32">
        <f t="shared" si="2"/>
        <v>-19.052558883257653</v>
      </c>
      <c r="W15" s="33">
        <f t="shared" si="3"/>
        <v>-10.999999999999998</v>
      </c>
    </row>
    <row r="16" spans="1:23" x14ac:dyDescent="0.25">
      <c r="A16" s="1">
        <v>280</v>
      </c>
      <c r="B16" s="2">
        <v>26</v>
      </c>
      <c r="D16" s="4" t="s">
        <v>18</v>
      </c>
      <c r="E16" s="5" t="b">
        <v>0</v>
      </c>
      <c r="F16" s="11">
        <f>IF(E8,(ROW()-ROW(F3))*5,((ROW(F75)-ROW())*5))</f>
        <v>65</v>
      </c>
      <c r="G16" s="12">
        <f>IF(F16-E9&gt;=0,F16-E9,360-E9+F16)</f>
        <v>65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-70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260</v>
      </c>
      <c r="R16" s="32">
        <f t="shared" si="1"/>
        <v>24</v>
      </c>
      <c r="S16" s="32">
        <f>IF(E10,DEGREES(Q16),Q16)</f>
        <v>260</v>
      </c>
      <c r="T16" s="32">
        <f>IF(E8,90-S16-E9,S16+90+E9)</f>
        <v>-170</v>
      </c>
      <c r="U16" s="32">
        <f>IF(E11,ABS(E6)-R16,ABS(E5)+R16)</f>
        <v>24</v>
      </c>
      <c r="V16" s="32">
        <f t="shared" si="2"/>
        <v>-23.635386072292992</v>
      </c>
      <c r="W16" s="33">
        <f t="shared" si="3"/>
        <v>-4.1675562640063264</v>
      </c>
    </row>
    <row r="17" spans="1:23" x14ac:dyDescent="0.25">
      <c r="A17" s="1">
        <v>300</v>
      </c>
      <c r="B17" s="2">
        <v>28</v>
      </c>
      <c r="D17" s="4" t="s">
        <v>19</v>
      </c>
      <c r="E17" s="5" t="b">
        <v>0</v>
      </c>
      <c r="F17" s="11">
        <f>IF(E8,(ROW()-ROW(F3))*5,((ROW(F75)-ROW())*5))</f>
        <v>70</v>
      </c>
      <c r="G17" s="12">
        <f>IF(F17-E9&gt;=0,F17-E9,360-E9+F17)</f>
        <v>70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280</v>
      </c>
      <c r="R17" s="32">
        <f t="shared" si="1"/>
        <v>26</v>
      </c>
      <c r="S17" s="32">
        <f>IF(E10,DEGREES(Q17),Q17)</f>
        <v>280</v>
      </c>
      <c r="T17" s="32">
        <f>IF(E8,90-S17-E9,S17+90+E9)</f>
        <v>-190</v>
      </c>
      <c r="U17" s="32">
        <f>IF(E11,ABS(E6)-R17,ABS(E5)+R17)</f>
        <v>26</v>
      </c>
      <c r="V17" s="32">
        <f t="shared" si="2"/>
        <v>-25.60500157831741</v>
      </c>
      <c r="W17" s="33">
        <f t="shared" si="3"/>
        <v>4.5148526193401919</v>
      </c>
    </row>
    <row r="18" spans="1:23" x14ac:dyDescent="0.25">
      <c r="A18" s="1">
        <v>320</v>
      </c>
      <c r="B18" s="2">
        <v>30</v>
      </c>
      <c r="D18" s="4" t="s">
        <v>20</v>
      </c>
      <c r="E18" s="5" t="b">
        <v>1</v>
      </c>
      <c r="F18" s="11">
        <f>IF(E8,(ROW()-ROW(F3))*5,((ROW(F75)-ROW())*5))</f>
        <v>75</v>
      </c>
      <c r="G18" s="12">
        <f>IF(F18-E9&gt;=0,F18-E9,360-E9+F18)</f>
        <v>75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70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300</v>
      </c>
      <c r="R18" s="32">
        <f t="shared" si="1"/>
        <v>28</v>
      </c>
      <c r="S18" s="32">
        <f>IF(E10,DEGREES(Q18),Q18)</f>
        <v>300</v>
      </c>
      <c r="T18" s="32">
        <f>IF(E8,90-S18-E9,S18+90+E9)</f>
        <v>-210</v>
      </c>
      <c r="U18" s="32">
        <f>IF(E11,ABS(E6)-R18,ABS(E5)+R18)</f>
        <v>28</v>
      </c>
      <c r="V18" s="32">
        <f t="shared" si="2"/>
        <v>-24.248711305964282</v>
      </c>
      <c r="W18" s="33">
        <f t="shared" si="3"/>
        <v>14.000000000000004</v>
      </c>
    </row>
    <row r="19" spans="1:23" x14ac:dyDescent="0.25">
      <c r="A19" s="1">
        <v>340</v>
      </c>
      <c r="B19" s="2">
        <v>32</v>
      </c>
      <c r="D19" s="4" t="s">
        <v>21</v>
      </c>
      <c r="E19" s="5">
        <v>0</v>
      </c>
      <c r="F19" s="11">
        <f>IF(E8,(ROW()-ROW(F3))*5,((ROW(F75)-ROW())*5))</f>
        <v>80</v>
      </c>
      <c r="G19" s="12">
        <f>IF(F19-E9&gt;=0,F19-E9,360-E9+F19)</f>
        <v>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-70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320</v>
      </c>
      <c r="R19" s="32">
        <f t="shared" si="1"/>
        <v>30</v>
      </c>
      <c r="S19" s="32">
        <f>IF(E10,DEGREES(Q19),Q19)</f>
        <v>320</v>
      </c>
      <c r="T19" s="32">
        <f>IF(E8,90-S19-E9,S19+90+E9)</f>
        <v>-230</v>
      </c>
      <c r="U19" s="32">
        <f>IF(E11,ABS(E6)-R19,ABS(E5)+R19)</f>
        <v>30</v>
      </c>
      <c r="V19" s="32">
        <f t="shared" si="2"/>
        <v>-19.283628290596184</v>
      </c>
      <c r="W19" s="33">
        <f t="shared" si="3"/>
        <v>22.981333293569335</v>
      </c>
    </row>
    <row r="20" spans="1:23" x14ac:dyDescent="0.25">
      <c r="A20" s="1">
        <v>360</v>
      </c>
      <c r="B20" s="2">
        <v>34</v>
      </c>
      <c r="D20" s="4" t="s">
        <v>22</v>
      </c>
      <c r="E20" s="5">
        <v>70</v>
      </c>
      <c r="F20" s="11">
        <f>IF(E8,(ROW()-ROW(F3))*5,((ROW(F75)-ROW())*5))</f>
        <v>85</v>
      </c>
      <c r="G20" s="12">
        <f>IF(F20-E9&gt;=0,F20-E9,360-E9+F20)</f>
        <v>85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340</v>
      </c>
      <c r="R20" s="32">
        <f t="shared" si="1"/>
        <v>32</v>
      </c>
      <c r="S20" s="32">
        <f>IF(E10,DEGREES(Q20),Q20)</f>
        <v>340</v>
      </c>
      <c r="T20" s="32">
        <f>IF(E8,90-S20-E9,S20+90+E9)</f>
        <v>-250</v>
      </c>
      <c r="U20" s="32">
        <f>IF(E11,ABS(E6)-R20,ABS(E5)+R20)</f>
        <v>32</v>
      </c>
      <c r="V20" s="32">
        <f t="shared" si="2"/>
        <v>-10.944644586421393</v>
      </c>
      <c r="W20" s="33">
        <f t="shared" si="3"/>
        <v>30.07016386514907</v>
      </c>
    </row>
    <row r="21" spans="1:23" x14ac:dyDescent="0.25">
      <c r="A21" s="1">
        <v>0</v>
      </c>
      <c r="B21" s="2">
        <v>34</v>
      </c>
      <c r="D21" s="4" t="s">
        <v>23</v>
      </c>
      <c r="E21" s="27" t="s">
        <v>28</v>
      </c>
      <c r="F21" s="11">
        <f>IF(E8,(ROW()-ROW(F3))*5,((ROW(F75)-ROW())*5))</f>
        <v>90</v>
      </c>
      <c r="G21" s="12">
        <f>IF(F21-E9&gt;=0,F21-E9,360-E9+F21)</f>
        <v>90</v>
      </c>
      <c r="H21" s="13">
        <f>IF(G21=360,0,IF(MOD(G21,E2)=0,G21,""))</f>
        <v>90</v>
      </c>
      <c r="I21" s="13">
        <f>IF(E13,H21,CHAR(160))</f>
        <v>90</v>
      </c>
      <c r="J21" s="12" t="e">
        <f>NA()</f>
        <v>#N/A</v>
      </c>
      <c r="K21" s="14">
        <v>30</v>
      </c>
      <c r="L21" s="15">
        <f>MATCH(K21,H3:H74,0)</f>
        <v>7</v>
      </c>
      <c r="M21" s="16">
        <f>IF(E8,90-INDEX(F3:F74,L21,1),INDEX(F3:F74,L21,1)+90)</f>
        <v>60</v>
      </c>
      <c r="N21" s="15">
        <f>IF(E12,+(E7),NA())</f>
        <v>70</v>
      </c>
      <c r="O21" s="15">
        <f>COS(RADIANS(M21))*N21</f>
        <v>35.000000000000007</v>
      </c>
      <c r="P21" s="17">
        <f>SIN(RADIANS(M21))*N21</f>
        <v>60.621778264910702</v>
      </c>
      <c r="Q21" s="31">
        <f t="shared" si="0"/>
        <v>360</v>
      </c>
      <c r="R21" s="32">
        <f t="shared" si="1"/>
        <v>34</v>
      </c>
      <c r="S21" s="32">
        <f>IF(E10,DEGREES(Q21),Q21)</f>
        <v>360</v>
      </c>
      <c r="T21" s="32">
        <f>IF(E8,90-S21-E9,S21+90+E9)</f>
        <v>-270</v>
      </c>
      <c r="U21" s="32">
        <f>IF(E11,ABS(E6)-R21,ABS(E5)+R21)</f>
        <v>34</v>
      </c>
      <c r="V21" s="32">
        <f t="shared" si="2"/>
        <v>-6.2482571200339621E-15</v>
      </c>
      <c r="W21" s="33">
        <f t="shared" si="3"/>
        <v>34</v>
      </c>
    </row>
    <row r="22" spans="1:23" x14ac:dyDescent="0.25">
      <c r="A22" s="1">
        <v>20</v>
      </c>
      <c r="B22" s="2">
        <v>36</v>
      </c>
      <c r="D22" s="4" t="s">
        <v>24</v>
      </c>
      <c r="E22" s="18" t="b">
        <v>0</v>
      </c>
      <c r="F22" s="11">
        <f>IF(E8,(ROW()-ROW(F3))*5,((ROW(F75)-ROW())*5))</f>
        <v>95</v>
      </c>
      <c r="G22" s="12">
        <f>IF(F22-E9&gt;=0,F22-E9,360-E9+F22)</f>
        <v>95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7</v>
      </c>
      <c r="M22" s="16">
        <f>IF(E8,90-INDEX(F3:F74,L22,1),INDEX(F3:F74,L22,1)+90)</f>
        <v>60</v>
      </c>
      <c r="N22" s="15">
        <f>IF(E12,-(E7),NA())</f>
        <v>-70</v>
      </c>
      <c r="O22" s="15">
        <f>COS(RADIANS(M22))*N22</f>
        <v>-35.000000000000007</v>
      </c>
      <c r="P22" s="17">
        <f>SIN(RADIANS(M22))*N22</f>
        <v>-60.621778264910702</v>
      </c>
      <c r="Q22" s="31">
        <f t="shared" si="0"/>
        <v>0</v>
      </c>
      <c r="R22" s="32">
        <f t="shared" si="1"/>
        <v>34</v>
      </c>
      <c r="S22" s="32">
        <f>IF(E10,DEGREES(Q22),Q22)</f>
        <v>0</v>
      </c>
      <c r="T22" s="32">
        <f>IF(E8,90-S22-E9,S22+90+E9)</f>
        <v>90</v>
      </c>
      <c r="U22" s="32">
        <f>IF(E11,ABS(E6)-R22,ABS(E5)+R22)</f>
        <v>34</v>
      </c>
      <c r="V22" s="32">
        <f t="shared" si="2"/>
        <v>2.082752373344654E-15</v>
      </c>
      <c r="W22" s="33">
        <f t="shared" si="3"/>
        <v>34</v>
      </c>
    </row>
    <row r="23" spans="1:23" x14ac:dyDescent="0.25">
      <c r="A23" s="1">
        <v>40</v>
      </c>
      <c r="B23" s="2">
        <v>38</v>
      </c>
      <c r="F23" s="11">
        <f>IF(E8,(ROW()-ROW(F3))*5,((ROW(F75)-ROW())*5))</f>
        <v>100</v>
      </c>
      <c r="G23" s="12">
        <f>IF(F23-E9&gt;=0,F23-E9,360-E9+F23)</f>
        <v>100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36</v>
      </c>
      <c r="S23" s="32">
        <f>IF(E10,DEGREES(Q23),Q23)</f>
        <v>20</v>
      </c>
      <c r="T23" s="32">
        <f>IF(E8,90-S23-E9,S23+90+E9)</f>
        <v>70</v>
      </c>
      <c r="U23" s="32">
        <f>IF(E11,ABS(E6)-R23,ABS(E5)+R23)</f>
        <v>36</v>
      </c>
      <c r="V23" s="32">
        <f t="shared" si="2"/>
        <v>12.312725159724078</v>
      </c>
      <c r="W23" s="33">
        <f t="shared" si="3"/>
        <v>33.828934348292698</v>
      </c>
    </row>
    <row r="24" spans="1:23" x14ac:dyDescent="0.25">
      <c r="A24" s="1">
        <v>60</v>
      </c>
      <c r="B24" s="2">
        <v>40</v>
      </c>
      <c r="F24" s="11">
        <f>IF(E8,(ROW()-ROW(F3))*5,((ROW(F75)-ROW())*5))</f>
        <v>105</v>
      </c>
      <c r="G24" s="12">
        <f>IF(F24-E9&gt;=0,F24-E9,360-E9+F24)</f>
        <v>105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70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40</v>
      </c>
      <c r="R24" s="32">
        <f t="shared" si="1"/>
        <v>38</v>
      </c>
      <c r="S24" s="32">
        <f>IF(E10,DEGREES(Q24),Q24)</f>
        <v>40</v>
      </c>
      <c r="T24" s="32">
        <f>IF(E8,90-S24-E9,S24+90+E9)</f>
        <v>50</v>
      </c>
      <c r="U24" s="32">
        <f>IF(E11,ABS(E6)-R24,ABS(E5)+R24)</f>
        <v>38</v>
      </c>
      <c r="V24" s="32">
        <f t="shared" si="2"/>
        <v>24.425929168088494</v>
      </c>
      <c r="W24" s="33">
        <f t="shared" si="3"/>
        <v>29.109688838521166</v>
      </c>
    </row>
    <row r="25" spans="1:23" x14ac:dyDescent="0.25">
      <c r="A25" s="1">
        <v>80</v>
      </c>
      <c r="B25" s="2">
        <v>42</v>
      </c>
      <c r="F25" s="11">
        <f>IF(E8,(ROW()-ROW(F3))*5,((ROW(F75)-ROW())*5))</f>
        <v>110</v>
      </c>
      <c r="G25" s="12">
        <f>IF(F25-E9&gt;=0,F25-E9,360-E9+F25)</f>
        <v>110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-70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60</v>
      </c>
      <c r="R25" s="32">
        <f t="shared" si="1"/>
        <v>40</v>
      </c>
      <c r="S25" s="32">
        <f>IF(E10,DEGREES(Q25),Q25)</f>
        <v>60</v>
      </c>
      <c r="T25" s="32">
        <f>IF(E8,90-S25-E9,S25+90+E9)</f>
        <v>30</v>
      </c>
      <c r="U25" s="32">
        <f>IF(E11,ABS(E6)-R25,ABS(E5)+R25)</f>
        <v>40</v>
      </c>
      <c r="V25" s="32">
        <f t="shared" si="2"/>
        <v>34.641016151377549</v>
      </c>
      <c r="W25" s="33">
        <f t="shared" si="3"/>
        <v>19.999999999999996</v>
      </c>
    </row>
    <row r="26" spans="1:23" x14ac:dyDescent="0.25">
      <c r="A26" s="1">
        <v>100</v>
      </c>
      <c r="B26" s="2">
        <v>44</v>
      </c>
      <c r="F26" s="11">
        <f>IF(E8,(ROW()-ROW(F3))*5,((ROW(F75)-ROW())*5))</f>
        <v>115</v>
      </c>
      <c r="G26" s="12">
        <f>IF(F26-E9&gt;=0,F26-E9,360-E9+F26)</f>
        <v>115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80</v>
      </c>
      <c r="R26" s="32">
        <f t="shared" si="1"/>
        <v>42</v>
      </c>
      <c r="S26" s="32">
        <f>IF(E10,DEGREES(Q26),Q26)</f>
        <v>80</v>
      </c>
      <c r="T26" s="32">
        <f>IF(E8,90-S26-E9,S26+90+E9)</f>
        <v>10</v>
      </c>
      <c r="U26" s="32">
        <f>IF(E11,ABS(E6)-R26,ABS(E5)+R26)</f>
        <v>42</v>
      </c>
      <c r="V26" s="32">
        <f t="shared" si="2"/>
        <v>41.361925626512736</v>
      </c>
      <c r="W26" s="33">
        <f t="shared" si="3"/>
        <v>7.2932234620110741</v>
      </c>
    </row>
    <row r="27" spans="1:23" x14ac:dyDescent="0.25">
      <c r="A27" s="1">
        <v>120</v>
      </c>
      <c r="B27" s="2">
        <v>46</v>
      </c>
      <c r="F27" s="11">
        <f>IF(E8,(ROW()-ROW(F3))*5,((ROW(F75)-ROW())*5))</f>
        <v>120</v>
      </c>
      <c r="G27" s="12">
        <f>IF(F27-E9&gt;=0,F27-E9,360-E9+F27)</f>
        <v>120</v>
      </c>
      <c r="H27" s="13">
        <f>IF(G27=360,0,IF(MOD(G27,E2)=0,G27,""))</f>
        <v>120</v>
      </c>
      <c r="I27" s="13">
        <f>IF(E13,H27,CHAR(160))</f>
        <v>120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70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100</v>
      </c>
      <c r="R27" s="32">
        <f t="shared" si="1"/>
        <v>44</v>
      </c>
      <c r="S27" s="32">
        <f>IF(E10,DEGREES(Q27),Q27)</f>
        <v>100</v>
      </c>
      <c r="T27" s="32">
        <f>IF(E8,90-S27-E9,S27+90+E9)</f>
        <v>-10</v>
      </c>
      <c r="U27" s="32">
        <f>IF(E11,ABS(E6)-R27,ABS(E5)+R27)</f>
        <v>44</v>
      </c>
      <c r="V27" s="32">
        <f t="shared" si="2"/>
        <v>43.331541132537154</v>
      </c>
      <c r="W27" s="33">
        <f t="shared" si="3"/>
        <v>-7.6405198173449342</v>
      </c>
    </row>
    <row r="28" spans="1:23" x14ac:dyDescent="0.25">
      <c r="A28" s="1">
        <v>140</v>
      </c>
      <c r="B28" s="2">
        <v>48</v>
      </c>
      <c r="F28" s="11">
        <f>IF(E8,(ROW()-ROW(F3))*5,((ROW(F75)-ROW())*5))</f>
        <v>125</v>
      </c>
      <c r="G28" s="12">
        <f>IF(F28-E9&gt;=0,F28-E9,360-E9+F28)</f>
        <v>125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-70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120</v>
      </c>
      <c r="R28" s="32">
        <f t="shared" si="1"/>
        <v>46</v>
      </c>
      <c r="S28" s="32">
        <f>IF(E10,DEGREES(Q28),Q28)</f>
        <v>120</v>
      </c>
      <c r="T28" s="32">
        <f>IF(E8,90-S28-E9,S28+90+E9)</f>
        <v>-30</v>
      </c>
      <c r="U28" s="32">
        <f>IF(E11,ABS(E6)-R28,ABS(E5)+R28)</f>
        <v>46</v>
      </c>
      <c r="V28" s="32">
        <f t="shared" si="2"/>
        <v>39.837168574084181</v>
      </c>
      <c r="W28" s="33">
        <f t="shared" si="3"/>
        <v>-22.999999999999996</v>
      </c>
    </row>
    <row r="29" spans="1:23" x14ac:dyDescent="0.25">
      <c r="A29" s="1">
        <v>160</v>
      </c>
      <c r="B29" s="2">
        <v>50</v>
      </c>
      <c r="F29" s="11">
        <f>IF(E8,(ROW()-ROW(F3))*5,((ROW(F75)-ROW())*5))</f>
        <v>130</v>
      </c>
      <c r="G29" s="12">
        <f>IF(F29-E9&gt;=0,F29-E9,360-E9+F29)</f>
        <v>130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140</v>
      </c>
      <c r="R29" s="32">
        <f t="shared" si="1"/>
        <v>48</v>
      </c>
      <c r="S29" s="32">
        <f>IF(E10,DEGREES(Q29),Q29)</f>
        <v>140</v>
      </c>
      <c r="T29" s="32">
        <f>IF(E8,90-S29-E9,S29+90+E9)</f>
        <v>-50</v>
      </c>
      <c r="U29" s="32">
        <f>IF(E11,ABS(E6)-R29,ABS(E5)+R29)</f>
        <v>48</v>
      </c>
      <c r="V29" s="32">
        <f t="shared" si="2"/>
        <v>30.853805264953891</v>
      </c>
      <c r="W29" s="33">
        <f t="shared" si="3"/>
        <v>-36.770133269710946</v>
      </c>
    </row>
    <row r="30" spans="1:23" x14ac:dyDescent="0.25">
      <c r="A30" s="1">
        <v>180</v>
      </c>
      <c r="B30" s="2">
        <v>52</v>
      </c>
      <c r="F30" s="11">
        <f>IF(E8,(ROW()-ROW(F3))*5,((ROW(F75)-ROW())*5))</f>
        <v>135</v>
      </c>
      <c r="G30" s="12">
        <f>IF(F30-E9&gt;=0,F30-E9,360-E9+F30)</f>
        <v>135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70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160</v>
      </c>
      <c r="R30" s="32">
        <f t="shared" si="1"/>
        <v>50</v>
      </c>
      <c r="S30" s="32">
        <f>IF(E10,DEGREES(Q30),Q30)</f>
        <v>160</v>
      </c>
      <c r="T30" s="32">
        <f>IF(E8,90-S30-E9,S30+90+E9)</f>
        <v>-70</v>
      </c>
      <c r="U30" s="32">
        <f>IF(E11,ABS(E6)-R30,ABS(E5)+R30)</f>
        <v>50</v>
      </c>
      <c r="V30" s="32">
        <f t="shared" si="2"/>
        <v>17.101007166283441</v>
      </c>
      <c r="W30" s="33">
        <f t="shared" si="3"/>
        <v>-46.984631039295415</v>
      </c>
    </row>
    <row r="31" spans="1:23" x14ac:dyDescent="0.25">
      <c r="A31" s="1">
        <v>200</v>
      </c>
      <c r="B31" s="2">
        <v>54</v>
      </c>
      <c r="F31" s="11">
        <f>IF(E8,(ROW()-ROW(F3))*5,((ROW(F75)-ROW())*5))</f>
        <v>140</v>
      </c>
      <c r="G31" s="12">
        <f>IF(F31-E9&gt;=0,F31-E9,360-E9+F31)</f>
        <v>140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-70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180</v>
      </c>
      <c r="R31" s="32">
        <f t="shared" si="1"/>
        <v>52</v>
      </c>
      <c r="S31" s="32">
        <f>IF(E10,DEGREES(Q31),Q31)</f>
        <v>180</v>
      </c>
      <c r="T31" s="32">
        <f>IF(E8,90-S31-E9,S31+90+E9)</f>
        <v>-90</v>
      </c>
      <c r="U31" s="32">
        <f>IF(E11,ABS(E6)-R31,ABS(E5)+R31)</f>
        <v>52</v>
      </c>
      <c r="V31" s="32">
        <f t="shared" si="2"/>
        <v>3.185385982762412E-15</v>
      </c>
      <c r="W31" s="33">
        <f t="shared" si="3"/>
        <v>-52</v>
      </c>
    </row>
    <row r="32" spans="1:23" x14ac:dyDescent="0.25">
      <c r="A32" s="1">
        <v>220</v>
      </c>
      <c r="B32" s="2">
        <v>56</v>
      </c>
      <c r="F32" s="11">
        <f>IF(E8,(ROW()-ROW(F3))*5,((ROW(F75)-ROW())*5))</f>
        <v>145</v>
      </c>
      <c r="G32" s="12">
        <f>IF(F32-E9&gt;=0,F32-E9,360-E9+F32)</f>
        <v>145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200</v>
      </c>
      <c r="R32" s="32">
        <f t="shared" si="1"/>
        <v>54</v>
      </c>
      <c r="S32" s="32">
        <f>IF(E10,DEGREES(Q32),Q32)</f>
        <v>200</v>
      </c>
      <c r="T32" s="32">
        <f>IF(E8,90-S32-E9,S32+90+E9)</f>
        <v>-110</v>
      </c>
      <c r="U32" s="32">
        <f>IF(E11,ABS(E6)-R32,ABS(E5)+R32)</f>
        <v>54</v>
      </c>
      <c r="V32" s="32">
        <f t="shared" si="2"/>
        <v>-18.469087739586111</v>
      </c>
      <c r="W32" s="33">
        <f t="shared" si="3"/>
        <v>-50.743401522439058</v>
      </c>
    </row>
    <row r="33" spans="1:23" x14ac:dyDescent="0.25">
      <c r="A33" s="1">
        <v>240</v>
      </c>
      <c r="B33" s="2">
        <v>58</v>
      </c>
      <c r="F33" s="11">
        <f>IF(E8,(ROW()-ROW(F3))*5,((ROW(F75)-ROW())*5))</f>
        <v>150</v>
      </c>
      <c r="G33" s="12">
        <f>IF(F33-E9&gt;=0,F33-E9,360-E9+F33)</f>
        <v>150</v>
      </c>
      <c r="H33" s="13">
        <f>IF(G33=360,0,IF(MOD(G33,E2)=0,G33,""))</f>
        <v>150</v>
      </c>
      <c r="I33" s="13">
        <f>IF(E13,H33,CHAR(160))</f>
        <v>150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70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220</v>
      </c>
      <c r="R33" s="32">
        <f t="shared" si="1"/>
        <v>56</v>
      </c>
      <c r="S33" s="32">
        <f>IF(E10,DEGREES(Q33),Q33)</f>
        <v>220</v>
      </c>
      <c r="T33" s="32">
        <f>IF(E8,90-S33-E9,S33+90+E9)</f>
        <v>-130</v>
      </c>
      <c r="U33" s="32">
        <f>IF(E11,ABS(E6)-R33,ABS(E5)+R33)</f>
        <v>56</v>
      </c>
      <c r="V33" s="32">
        <f t="shared" si="2"/>
        <v>-35.996106142446202</v>
      </c>
      <c r="W33" s="33">
        <f t="shared" si="3"/>
        <v>-42.89848881466277</v>
      </c>
    </row>
    <row r="34" spans="1:23" x14ac:dyDescent="0.25">
      <c r="A34" s="1">
        <v>260</v>
      </c>
      <c r="B34" s="2">
        <v>60</v>
      </c>
      <c r="F34" s="11">
        <f>IF(E8,(ROW()-ROW(F3))*5,((ROW(F75)-ROW())*5))</f>
        <v>155</v>
      </c>
      <c r="G34" s="12">
        <f>IF(F34-E9&gt;=0,F34-E9,360-E9+F34)</f>
        <v>155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-70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240</v>
      </c>
      <c r="R34" s="32">
        <f t="shared" si="1"/>
        <v>58</v>
      </c>
      <c r="S34" s="32">
        <f>IF(E10,DEGREES(Q34),Q34)</f>
        <v>240</v>
      </c>
      <c r="T34" s="32">
        <f>IF(E8,90-S34-E9,S34+90+E9)</f>
        <v>-150</v>
      </c>
      <c r="U34" s="32">
        <f>IF(E11,ABS(E6)-R34,ABS(E5)+R34)</f>
        <v>58</v>
      </c>
      <c r="V34" s="32">
        <f t="shared" si="2"/>
        <v>-50.229473419497445</v>
      </c>
      <c r="W34" s="33">
        <f t="shared" si="3"/>
        <v>-28.999999999999996</v>
      </c>
    </row>
    <row r="35" spans="1:23" x14ac:dyDescent="0.25">
      <c r="A35" s="1">
        <v>280</v>
      </c>
      <c r="B35" s="2">
        <v>62</v>
      </c>
      <c r="F35" s="11">
        <f>IF(E8,(ROW()-ROW(F3))*5,((ROW(F75)-ROW())*5))</f>
        <v>160</v>
      </c>
      <c r="G35" s="12">
        <f>IF(F35-E9&gt;=0,F35-E9,360-E9+F35)</f>
        <v>160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260</v>
      </c>
      <c r="R35" s="32">
        <f t="shared" si="1"/>
        <v>60</v>
      </c>
      <c r="S35" s="32">
        <f>IF(E10,DEGREES(Q35),Q35)</f>
        <v>260</v>
      </c>
      <c r="T35" s="32">
        <f>IF(E8,90-S35-E9,S35+90+E9)</f>
        <v>-170</v>
      </c>
      <c r="U35" s="32">
        <f>IF(E11,ABS(E6)-R35,ABS(E5)+R35)</f>
        <v>60</v>
      </c>
      <c r="V35" s="32">
        <f t="shared" si="2"/>
        <v>-59.088465180732484</v>
      </c>
      <c r="W35" s="33">
        <f t="shared" si="3"/>
        <v>-10.418890660015817</v>
      </c>
    </row>
    <row r="36" spans="1:23" x14ac:dyDescent="0.25">
      <c r="A36" s="1">
        <v>300</v>
      </c>
      <c r="B36" s="2">
        <v>64</v>
      </c>
      <c r="F36" s="11">
        <f>IF(E8,(ROW()-ROW(F3))*5,((ROW(F75)-ROW())*5))</f>
        <v>165</v>
      </c>
      <c r="G36" s="12">
        <f>IF(F36-E9&gt;=0,F36-E9,360-E9+F36)</f>
        <v>165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70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280</v>
      </c>
      <c r="R36" s="32">
        <f t="shared" si="1"/>
        <v>62</v>
      </c>
      <c r="S36" s="32">
        <f>IF(E10,DEGREES(Q36),Q36)</f>
        <v>280</v>
      </c>
      <c r="T36" s="32">
        <f>IF(E8,90-S36-E9,S36+90+E9)</f>
        <v>-190</v>
      </c>
      <c r="U36" s="32">
        <f>IF(E11,ABS(E6)-R36,ABS(E5)+R36)</f>
        <v>62</v>
      </c>
      <c r="V36" s="32">
        <f t="shared" si="2"/>
        <v>-61.058080686756895</v>
      </c>
      <c r="W36" s="33">
        <f t="shared" si="3"/>
        <v>10.76618701534969</v>
      </c>
    </row>
    <row r="37" spans="1:23" x14ac:dyDescent="0.25">
      <c r="A37" s="1">
        <v>320</v>
      </c>
      <c r="B37" s="2">
        <v>66</v>
      </c>
      <c r="F37" s="11">
        <f>IF(E8,(ROW()-ROW(F3))*5,((ROW(F75)-ROW())*5))</f>
        <v>170</v>
      </c>
      <c r="G37" s="12">
        <f>IF(F37-E9&gt;=0,F37-E9,360-E9+F37)</f>
        <v>170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-70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300</v>
      </c>
      <c r="R37" s="32">
        <f t="shared" si="1"/>
        <v>64</v>
      </c>
      <c r="S37" s="32">
        <f>IF(E10,DEGREES(Q37),Q37)</f>
        <v>300</v>
      </c>
      <c r="T37" s="32">
        <f>IF(E8,90-S37-E9,S37+90+E9)</f>
        <v>-210</v>
      </c>
      <c r="U37" s="32">
        <f>IF(E11,ABS(E6)-R37,ABS(E5)+R37)</f>
        <v>64</v>
      </c>
      <c r="V37" s="32">
        <f t="shared" si="2"/>
        <v>-55.42562584220407</v>
      </c>
      <c r="W37" s="33">
        <f t="shared" si="3"/>
        <v>32.000000000000007</v>
      </c>
    </row>
    <row r="38" spans="1:23" x14ac:dyDescent="0.25">
      <c r="A38" s="1">
        <v>340</v>
      </c>
      <c r="B38" s="2">
        <v>68</v>
      </c>
      <c r="F38" s="11">
        <f>IF(E8,(ROW()-ROW(F3))*5,((ROW(F75)-ROW())*5))</f>
        <v>175</v>
      </c>
      <c r="G38" s="12">
        <f>IF(F38-E9&gt;=0,F38-E9,360-E9+F38)</f>
        <v>175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320</v>
      </c>
      <c r="R38" s="32">
        <f t="shared" si="1"/>
        <v>66</v>
      </c>
      <c r="S38" s="32">
        <f>IF(E10,DEGREES(Q38),Q38)</f>
        <v>320</v>
      </c>
      <c r="T38" s="32">
        <f>IF(E8,90-S38-E9,S38+90+E9)</f>
        <v>-230</v>
      </c>
      <c r="U38" s="32">
        <f>IF(E11,ABS(E6)-R38,ABS(E5)+R38)</f>
        <v>66</v>
      </c>
      <c r="V38" s="32">
        <f t="shared" si="2"/>
        <v>-42.423982239311606</v>
      </c>
      <c r="W38" s="33">
        <f t="shared" si="3"/>
        <v>50.558933245852543</v>
      </c>
    </row>
    <row r="39" spans="1:23" x14ac:dyDescent="0.25">
      <c r="A39" s="1">
        <v>360</v>
      </c>
      <c r="B39" s="2">
        <v>70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13</v>
      </c>
      <c r="M39" s="16">
        <f>IF(E8,90-INDEX(F3:F74,L39,1),INDEX(F3:F74,L39,1)+90)</f>
        <v>30</v>
      </c>
      <c r="N39" s="15">
        <f>IF(E12,+(E7),NA())</f>
        <v>70</v>
      </c>
      <c r="O39" s="15">
        <f>COS(RADIANS(M39))*N39</f>
        <v>60.621778264910709</v>
      </c>
      <c r="P39" s="17">
        <f>SIN(RADIANS(M39))*N39</f>
        <v>34.999999999999993</v>
      </c>
      <c r="Q39" s="31">
        <f t="shared" si="0"/>
        <v>340</v>
      </c>
      <c r="R39" s="32">
        <f t="shared" si="1"/>
        <v>68</v>
      </c>
      <c r="S39" s="32">
        <f>IF(E10,DEGREES(Q39),Q39)</f>
        <v>340</v>
      </c>
      <c r="T39" s="32">
        <f>IF(E8,90-S39-E9,S39+90+E9)</f>
        <v>-250</v>
      </c>
      <c r="U39" s="32">
        <f>IF(E11,ABS(E6)-R39,ABS(E5)+R39)</f>
        <v>68</v>
      </c>
      <c r="V39" s="32">
        <f t="shared" si="2"/>
        <v>-23.257369746145461</v>
      </c>
      <c r="W39" s="33">
        <f t="shared" si="3"/>
        <v>63.899098213441775</v>
      </c>
    </row>
    <row r="40" spans="1:23" x14ac:dyDescent="0.25">
      <c r="F40" s="11">
        <f>IF(E8,(ROW()-ROW(F3))*5,((ROW(F75)-ROW())*5))</f>
        <v>185</v>
      </c>
      <c r="G40" s="12">
        <f>IF(F40-E9&gt;=0,F40-E9,360-E9+F40)</f>
        <v>185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13</v>
      </c>
      <c r="M40" s="16">
        <f>IF(E8,90-INDEX(F3:F74,L40,1),INDEX(F3:F74,L40,1)+90)</f>
        <v>30</v>
      </c>
      <c r="N40" s="15">
        <f>IF(E12,-(E7),NA())</f>
        <v>-70</v>
      </c>
      <c r="O40" s="15">
        <f>COS(RADIANS(M40))*N40</f>
        <v>-60.621778264910709</v>
      </c>
      <c r="P40" s="17">
        <f>SIN(RADIANS(M40))*N40</f>
        <v>-34.999999999999993</v>
      </c>
      <c r="Q40" s="34">
        <f t="shared" si="0"/>
        <v>360</v>
      </c>
      <c r="R40" s="35">
        <f t="shared" si="1"/>
        <v>70</v>
      </c>
      <c r="S40" s="35">
        <f>IF(E10,DEGREES(Q40),Q40)</f>
        <v>360</v>
      </c>
      <c r="T40" s="35">
        <f>IF(E8,90-S40-E9,S40+90+E9)</f>
        <v>-270</v>
      </c>
      <c r="U40" s="35">
        <f>IF(E11,ABS(E6)-R40,ABS(E5)+R40)</f>
        <v>70</v>
      </c>
      <c r="V40" s="35">
        <f t="shared" si="2"/>
        <v>-1.286405877654051E-14</v>
      </c>
      <c r="W40" s="36">
        <f t="shared" si="3"/>
        <v>70</v>
      </c>
    </row>
    <row r="41" spans="1:23" x14ac:dyDescent="0.25">
      <c r="F41" s="11">
        <f>IF(E8,(ROW()-ROW(F3))*5,((ROW(F75)-ROW())*5))</f>
        <v>190</v>
      </c>
      <c r="G41" s="12">
        <f>IF(F41-E9&gt;=0,F41-E9,360-E9+F41)</f>
        <v>190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</row>
    <row r="42" spans="1:23" x14ac:dyDescent="0.25">
      <c r="F42" s="11">
        <f>IF(E8,(ROW()-ROW(F3))*5,((ROW(F75)-ROW())*5))</f>
        <v>195</v>
      </c>
      <c r="G42" s="12">
        <f>IF(F42-E9&gt;=0,F42-E9,360-E9+F42)</f>
        <v>195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70</v>
      </c>
      <c r="O42" s="15" t="e">
        <f>COS(RADIANS(M42))*N42</f>
        <v>#N/A</v>
      </c>
      <c r="P42" s="17" t="e">
        <f>SIN(RADIANS(M42))*N42</f>
        <v>#N/A</v>
      </c>
    </row>
    <row r="43" spans="1:23" x14ac:dyDescent="0.25">
      <c r="F43" s="11">
        <f>IF(E8,(ROW()-ROW(F3))*5,((ROW(F75)-ROW())*5))</f>
        <v>200</v>
      </c>
      <c r="G43" s="12">
        <f>IF(F43-E9&gt;=0,F43-E9,360-E9+F43)</f>
        <v>200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-70</v>
      </c>
      <c r="O43" s="15" t="e">
        <f>COS(RADIANS(M43))*N43</f>
        <v>#N/A</v>
      </c>
      <c r="P43" s="17" t="e">
        <f>SIN(RADIANS(M43))*N43</f>
        <v>#N/A</v>
      </c>
    </row>
    <row r="44" spans="1:23" x14ac:dyDescent="0.25">
      <c r="F44" s="11">
        <f>IF(E8,(ROW()-ROW(F3))*5,((ROW(F75)-ROW())*5))</f>
        <v>205</v>
      </c>
      <c r="G44" s="12">
        <f>IF(F44-E9&gt;=0,F44-E9,360-E9+F44)</f>
        <v>205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</row>
    <row r="45" spans="1:23" x14ac:dyDescent="0.25">
      <c r="F45" s="11">
        <f>IF(E8,(ROW()-ROW(F3))*5,((ROW(F75)-ROW())*5))</f>
        <v>210</v>
      </c>
      <c r="G45" s="12">
        <f>IF(F45-E9&gt;=0,F45-E9,360-E9+F45)</f>
        <v>210</v>
      </c>
      <c r="H45" s="13">
        <f>IF(G45=360,0,IF(MOD(G45,E2)=0,G45,""))</f>
        <v>210</v>
      </c>
      <c r="I45" s="13">
        <f>IF(E13,H45,CHAR(160))</f>
        <v>210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70</v>
      </c>
      <c r="O45" s="15" t="e">
        <f>COS(RADIANS(M45))*N45</f>
        <v>#N/A</v>
      </c>
      <c r="P45" s="17" t="e">
        <f>SIN(RADIANS(M45))*N45</f>
        <v>#N/A</v>
      </c>
    </row>
    <row r="46" spans="1:23" x14ac:dyDescent="0.25">
      <c r="F46" s="11">
        <f>IF(E8,(ROW()-ROW(F3))*5,((ROW(F75)-ROW())*5))</f>
        <v>215</v>
      </c>
      <c r="G46" s="12">
        <f>IF(F46-E9&gt;=0,F46-E9,360-E9+F46)</f>
        <v>215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-70</v>
      </c>
      <c r="O46" s="15" t="e">
        <f>COS(RADIANS(M46))*N46</f>
        <v>#N/A</v>
      </c>
      <c r="P46" s="17" t="e">
        <f>SIN(RADIANS(M46))*N46</f>
        <v>#N/A</v>
      </c>
    </row>
    <row r="47" spans="1:23" x14ac:dyDescent="0.25">
      <c r="F47" s="11">
        <f>IF(E8,(ROW()-ROW(F3))*5,((ROW(F75)-ROW())*5))</f>
        <v>220</v>
      </c>
      <c r="G47" s="12">
        <f>IF(F47-E9&gt;=0,F47-E9,360-E9+F47)</f>
        <v>220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</row>
    <row r="48" spans="1:23" x14ac:dyDescent="0.25">
      <c r="F48" s="11">
        <f>IF(E8,(ROW()-ROW(F3))*5,((ROW(F75)-ROW())*5))</f>
        <v>225</v>
      </c>
      <c r="G48" s="12">
        <f>IF(F48-E9&gt;=0,F48-E9,360-E9+F48)</f>
        <v>225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70</v>
      </c>
      <c r="O48" s="15" t="e">
        <f>COS(RADIANS(M48))*N48</f>
        <v>#N/A</v>
      </c>
      <c r="P48" s="17" t="e">
        <f>SIN(RADIANS(M48))*N48</f>
        <v>#N/A</v>
      </c>
    </row>
    <row r="49" spans="6:16" x14ac:dyDescent="0.25">
      <c r="F49" s="11">
        <f>IF(E8,(ROW()-ROW(F3))*5,((ROW(F75)-ROW())*5))</f>
        <v>230</v>
      </c>
      <c r="G49" s="12">
        <f>IF(F49-E9&gt;=0,F49-E9,360-E9+F49)</f>
        <v>230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-70</v>
      </c>
      <c r="O49" s="15" t="e">
        <f>COS(RADIANS(M49))*N49</f>
        <v>#N/A</v>
      </c>
      <c r="P49" s="17" t="e">
        <f>SIN(RADIANS(M49))*N49</f>
        <v>#N/A</v>
      </c>
    </row>
    <row r="50" spans="6:16" x14ac:dyDescent="0.25">
      <c r="F50" s="11">
        <f>IF(E8,(ROW()-ROW(F3))*5,((ROW(F75)-ROW())*5))</f>
        <v>235</v>
      </c>
      <c r="G50" s="12">
        <f>IF(F50-E9&gt;=0,F50-E9,360-E9+F50)</f>
        <v>235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</row>
    <row r="51" spans="6:16" x14ac:dyDescent="0.25">
      <c r="F51" s="11">
        <f>IF(E8,(ROW()-ROW(F3))*5,((ROW(F75)-ROW())*5))</f>
        <v>240</v>
      </c>
      <c r="G51" s="12">
        <f>IF(F51-E9&gt;=0,F51-E9,360-E9+F51)</f>
        <v>240</v>
      </c>
      <c r="H51" s="13">
        <f>IF(G51=360,0,IF(MOD(G51,E2)=0,G51,""))</f>
        <v>240</v>
      </c>
      <c r="I51" s="13">
        <f>IF(E13,H51,CHAR(160))</f>
        <v>240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70</v>
      </c>
      <c r="O51" s="15" t="e">
        <f>COS(RADIANS(M51))*N51</f>
        <v>#N/A</v>
      </c>
      <c r="P51" s="17" t="e">
        <f>SIN(RADIANS(M51))*N51</f>
        <v>#N/A</v>
      </c>
    </row>
    <row r="52" spans="6:16" x14ac:dyDescent="0.25">
      <c r="F52" s="11">
        <f>IF(E8,(ROW()-ROW(F3))*5,((ROW(F75)-ROW())*5))</f>
        <v>245</v>
      </c>
      <c r="G52" s="12">
        <f>IF(F52-E9&gt;=0,F52-E9,360-E9+F52)</f>
        <v>245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-70</v>
      </c>
      <c r="O52" s="15" t="e">
        <f>COS(RADIANS(M52))*N52</f>
        <v>#N/A</v>
      </c>
      <c r="P52" s="17" t="e">
        <f>SIN(RADIANS(M52))*N52</f>
        <v>#N/A</v>
      </c>
    </row>
    <row r="53" spans="6:16" x14ac:dyDescent="0.25">
      <c r="F53" s="11">
        <f>IF(E8,(ROW()-ROW(F3))*5,((ROW(F75)-ROW())*5))</f>
        <v>250</v>
      </c>
      <c r="G53" s="12">
        <f>IF(F53-E9&gt;=0,F53-E9,360-E9+F53)</f>
        <v>250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</row>
    <row r="54" spans="6:16" x14ac:dyDescent="0.25">
      <c r="F54" s="11">
        <f>IF(E8,(ROW()-ROW(F3))*5,((ROW(F75)-ROW())*5))</f>
        <v>255</v>
      </c>
      <c r="G54" s="12">
        <f>IF(F54-E9&gt;=0,F54-E9,360-E9+F54)</f>
        <v>255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70</v>
      </c>
      <c r="O54" s="15" t="e">
        <f>COS(RADIANS(M54))*N54</f>
        <v>#N/A</v>
      </c>
      <c r="P54" s="17" t="e">
        <f>SIN(RADIANS(M54))*N54</f>
        <v>#N/A</v>
      </c>
    </row>
    <row r="55" spans="6:16" x14ac:dyDescent="0.25">
      <c r="F55" s="11">
        <f>IF(E8,(ROW()-ROW(F3))*5,((ROW(F75)-ROW())*5))</f>
        <v>260</v>
      </c>
      <c r="G55" s="12">
        <f>IF(F55-E9&gt;=0,F55-E9,360-E9+F55)</f>
        <v>260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-70</v>
      </c>
      <c r="O55" s="15" t="e">
        <f>COS(RADIANS(M55))*N55</f>
        <v>#N/A</v>
      </c>
      <c r="P55" s="17" t="e">
        <f>SIN(RADIANS(M55))*N55</f>
        <v>#N/A</v>
      </c>
    </row>
    <row r="56" spans="6:16" x14ac:dyDescent="0.25">
      <c r="F56" s="11">
        <f>IF(E8,(ROW()-ROW(F3))*5,((ROW(F75)-ROW())*5))</f>
        <v>265</v>
      </c>
      <c r="G56" s="12">
        <f>IF(F56-E9&gt;=0,F56-E9,360-E9+F56)</f>
        <v>265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</row>
    <row r="57" spans="6:16" x14ac:dyDescent="0.25">
      <c r="F57" s="11">
        <f>IF(E8,(ROW()-ROW(F3))*5,((ROW(F75)-ROW())*5))</f>
        <v>270</v>
      </c>
      <c r="G57" s="12">
        <f>IF(F57-E9&gt;=0,F57-E9,360-E9+F57)</f>
        <v>270</v>
      </c>
      <c r="H57" s="13">
        <f>IF(G57=360,0,IF(MOD(G57,E2)=0,G57,""))</f>
        <v>270</v>
      </c>
      <c r="I57" s="13">
        <f>IF(E13,H57,CHAR(160))</f>
        <v>270</v>
      </c>
      <c r="J57" s="12" t="e">
        <f>NA()</f>
        <v>#N/A</v>
      </c>
      <c r="K57" s="14">
        <v>90</v>
      </c>
      <c r="L57" s="15">
        <f>MATCH(K57,H3:H74,0)</f>
        <v>19</v>
      </c>
      <c r="M57" s="16">
        <f>IF(E8,90-INDEX(F3:F74,L57,1),INDEX(F3:F74,L57,1)+90)</f>
        <v>0</v>
      </c>
      <c r="N57" s="15">
        <f>IF(E12,+(E7),NA())</f>
        <v>70</v>
      </c>
      <c r="O57" s="15">
        <f>COS(RADIANS(M57))*N57</f>
        <v>70</v>
      </c>
      <c r="P57" s="17">
        <f>SIN(RADIANS(M57))*N57</f>
        <v>0</v>
      </c>
    </row>
    <row r="58" spans="6:16" x14ac:dyDescent="0.25">
      <c r="F58" s="11">
        <f>IF(E8,(ROW()-ROW(F3))*5,((ROW(F75)-ROW())*5))</f>
        <v>275</v>
      </c>
      <c r="G58" s="12">
        <f>IF(F58-E9&gt;=0,F58-E9,360-E9+F58)</f>
        <v>275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19</v>
      </c>
      <c r="M58" s="16">
        <f>IF(E8,90-INDEX(F3:F74,L58,1),INDEX(F3:F74,L58,1)+90)</f>
        <v>0</v>
      </c>
      <c r="N58" s="15">
        <f>IF(E12,-(E7),NA())</f>
        <v>-70</v>
      </c>
      <c r="O58" s="15">
        <f>COS(RADIANS(M58))*N58</f>
        <v>-70</v>
      </c>
      <c r="P58" s="17">
        <f>SIN(RADIANS(M58))*N58</f>
        <v>0</v>
      </c>
    </row>
    <row r="59" spans="6:16" x14ac:dyDescent="0.25">
      <c r="F59" s="11">
        <f>IF(E8,(ROW()-ROW(F3))*5,((ROW(F75)-ROW())*5))</f>
        <v>280</v>
      </c>
      <c r="G59" s="12">
        <f>IF(F59-E9&gt;=0,F59-E9,360-E9+F59)</f>
        <v>280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</row>
    <row r="60" spans="6:16" x14ac:dyDescent="0.25">
      <c r="F60" s="11">
        <f>IF(E8,(ROW()-ROW(F3))*5,((ROW(F75)-ROW())*5))</f>
        <v>285</v>
      </c>
      <c r="G60" s="12">
        <f>IF(F60-E9&gt;=0,F60-E9,360-E9+F60)</f>
        <v>285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70</v>
      </c>
      <c r="O60" s="15" t="e">
        <f>COS(RADIANS(M60))*N60</f>
        <v>#N/A</v>
      </c>
      <c r="P60" s="17" t="e">
        <f>SIN(RADIANS(M60))*N60</f>
        <v>#N/A</v>
      </c>
    </row>
    <row r="61" spans="6:16" x14ac:dyDescent="0.25">
      <c r="F61" s="11">
        <f>IF(E8,(ROW()-ROW(F3))*5,((ROW(F75)-ROW())*5))</f>
        <v>290</v>
      </c>
      <c r="G61" s="12">
        <f>IF(F61-E9&gt;=0,F61-E9,360-E9+F61)</f>
        <v>290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-70</v>
      </c>
      <c r="O61" s="15" t="e">
        <f>COS(RADIANS(M61))*N61</f>
        <v>#N/A</v>
      </c>
      <c r="P61" s="17" t="e">
        <f>SIN(RADIANS(M61))*N61</f>
        <v>#N/A</v>
      </c>
    </row>
    <row r="62" spans="6:16" x14ac:dyDescent="0.25">
      <c r="F62" s="11">
        <f>IF(E8,(ROW()-ROW(F3))*5,((ROW(F75)-ROW())*5))</f>
        <v>295</v>
      </c>
      <c r="G62" s="12">
        <f>IF(F62-E9&gt;=0,F62-E9,360-E9+F62)</f>
        <v>295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</row>
    <row r="63" spans="6:16" x14ac:dyDescent="0.25">
      <c r="F63" s="11">
        <f>IF(E8,(ROW()-ROW(F3))*5,((ROW(F75)-ROW())*5))</f>
        <v>300</v>
      </c>
      <c r="G63" s="12">
        <f>IF(F63-E9&gt;=0,F63-E9,360-E9+F63)</f>
        <v>300</v>
      </c>
      <c r="H63" s="13">
        <f>IF(G63=360,0,IF(MOD(G63,E2)=0,G63,""))</f>
        <v>300</v>
      </c>
      <c r="I63" s="13">
        <f>IF(E13,H63,CHAR(160))</f>
        <v>300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70</v>
      </c>
      <c r="O63" s="15" t="e">
        <f>COS(RADIANS(M63))*N63</f>
        <v>#N/A</v>
      </c>
      <c r="P63" s="17" t="e">
        <f>SIN(RADIANS(M63))*N63</f>
        <v>#N/A</v>
      </c>
    </row>
    <row r="64" spans="6:16" x14ac:dyDescent="0.25">
      <c r="F64" s="11">
        <f>IF(E8,(ROW()-ROW(F3))*5,((ROW(F75)-ROW())*5))</f>
        <v>305</v>
      </c>
      <c r="G64" s="12">
        <f>IF(F64-E9&gt;=0,F64-E9,360-E9+F64)</f>
        <v>305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-70</v>
      </c>
      <c r="O64" s="15" t="e">
        <f>COS(RADIANS(M64))*N64</f>
        <v>#N/A</v>
      </c>
      <c r="P64" s="17" t="e">
        <f>SIN(RADIANS(M64))*N64</f>
        <v>#N/A</v>
      </c>
    </row>
    <row r="65" spans="6:16" x14ac:dyDescent="0.25">
      <c r="F65" s="11">
        <f>IF(E8,(ROW()-ROW(F3))*5,((ROW(F75)-ROW())*5))</f>
        <v>310</v>
      </c>
      <c r="G65" s="12">
        <f>IF(F65-E9&gt;=0,F65-E9,360-E9+F65)</f>
        <v>310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</row>
    <row r="66" spans="6:16" x14ac:dyDescent="0.25">
      <c r="F66" s="11">
        <f>IF(E8,(ROW()-ROW(F3))*5,((ROW(F75)-ROW())*5))</f>
        <v>315</v>
      </c>
      <c r="G66" s="12">
        <f>IF(F66-E9&gt;=0,F66-E9,360-E9+F66)</f>
        <v>315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70</v>
      </c>
      <c r="O66" s="15" t="e">
        <f>COS(RADIANS(M66))*N66</f>
        <v>#N/A</v>
      </c>
      <c r="P66" s="17" t="e">
        <f>SIN(RADIANS(M66))*N66</f>
        <v>#N/A</v>
      </c>
    </row>
    <row r="67" spans="6:16" x14ac:dyDescent="0.25">
      <c r="F67" s="11">
        <f>IF(E8,(ROW()-ROW(F3))*5,((ROW(F75)-ROW())*5))</f>
        <v>320</v>
      </c>
      <c r="G67" s="12">
        <f>IF(F67-E9&gt;=0,F67-E9,360-E9+F67)</f>
        <v>320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-70</v>
      </c>
      <c r="O67" s="15" t="e">
        <f>COS(RADIANS(M67))*N67</f>
        <v>#N/A</v>
      </c>
      <c r="P67" s="17" t="e">
        <f>SIN(RADIANS(M67))*N67</f>
        <v>#N/A</v>
      </c>
    </row>
    <row r="68" spans="6:16" x14ac:dyDescent="0.25">
      <c r="F68" s="11">
        <f>IF(E8,(ROW()-ROW(F3))*5,((ROW(F75)-ROW())*5))</f>
        <v>325</v>
      </c>
      <c r="G68" s="12">
        <f>IF(F68-E9&gt;=0,F68-E9,360-E9+F68)</f>
        <v>325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</row>
    <row r="69" spans="6:16" x14ac:dyDescent="0.25">
      <c r="F69" s="11">
        <f>IF(E8,(ROW()-ROW(F3))*5,((ROW(F75)-ROW())*5))</f>
        <v>330</v>
      </c>
      <c r="G69" s="12">
        <f>IF(F69-E9&gt;=0,F69-E9,360-E9+F69)</f>
        <v>330</v>
      </c>
      <c r="H69" s="13">
        <f>IF(G69=360,0,IF(MOD(G69,E2)=0,G69,""))</f>
        <v>330</v>
      </c>
      <c r="I69" s="13">
        <f>IF(E13,H69,CHAR(160))</f>
        <v>330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70</v>
      </c>
      <c r="O69" s="15" t="e">
        <f>COS(RADIANS(M69))*N69</f>
        <v>#N/A</v>
      </c>
      <c r="P69" s="17" t="e">
        <f>SIN(RADIANS(M69))*N69</f>
        <v>#N/A</v>
      </c>
    </row>
    <row r="70" spans="6:16" x14ac:dyDescent="0.25">
      <c r="F70" s="11">
        <f>IF(E8,(ROW()-ROW(F3))*5,((ROW(F75)-ROW())*5))</f>
        <v>335</v>
      </c>
      <c r="G70" s="12">
        <f>IF(F70-E9&gt;=0,F70-E9,360-E9+F70)</f>
        <v>335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-70</v>
      </c>
      <c r="O70" s="15" t="e">
        <f>COS(RADIANS(M70))*N70</f>
        <v>#N/A</v>
      </c>
      <c r="P70" s="17" t="e">
        <f>SIN(RADIANS(M70))*N70</f>
        <v>#N/A</v>
      </c>
    </row>
    <row r="71" spans="6:16" x14ac:dyDescent="0.25">
      <c r="F71" s="11">
        <f>IF(E8,(ROW()-ROW(F3))*5,((ROW(F75)-ROW())*5))</f>
        <v>340</v>
      </c>
      <c r="G71" s="12">
        <f>IF(F71-E9&gt;=0,F71-E9,360-E9+F71)</f>
        <v>340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</row>
    <row r="72" spans="6:16" x14ac:dyDescent="0.25">
      <c r="F72" s="11">
        <f>IF(E8,(ROW()-ROW(F3))*5,((ROW(F75)-ROW())*5))</f>
        <v>345</v>
      </c>
      <c r="G72" s="12">
        <f>IF(F72-E9&gt;=0,F72-E9,360-E9+F72)</f>
        <v>345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70</v>
      </c>
      <c r="O72" s="15" t="e">
        <f>COS(RADIANS(M72))*N72</f>
        <v>#N/A</v>
      </c>
      <c r="P72" s="17" t="e">
        <f>SIN(RADIANS(M72))*N72</f>
        <v>#N/A</v>
      </c>
    </row>
    <row r="73" spans="6:16" x14ac:dyDescent="0.25">
      <c r="F73" s="11">
        <f>IF(E8,(ROW()-ROW(F3))*5,((ROW(F75)-ROW())*5))</f>
        <v>350</v>
      </c>
      <c r="G73" s="12">
        <f>IF(F73-E9&gt;=0,F73-E9,360-E9+F73)</f>
        <v>350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-70</v>
      </c>
      <c r="O73" s="15" t="e">
        <f>COS(RADIANS(M73))*N73</f>
        <v>#N/A</v>
      </c>
      <c r="P73" s="17" t="e">
        <f>SIN(RADIANS(M73))*N73</f>
        <v>#N/A</v>
      </c>
    </row>
    <row r="74" spans="6:16" x14ac:dyDescent="0.25">
      <c r="F74" s="19">
        <f>IF(E8,(ROW()-ROW(F3))*5,((ROW(F75)-ROW())*5))</f>
        <v>355</v>
      </c>
      <c r="G74" s="20">
        <f>IF(F74-E9&gt;=0,F74-E9,360-E9+F74)</f>
        <v>355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6:16" x14ac:dyDescent="0.25">
      <c r="H75" s="22"/>
      <c r="I75" s="22"/>
      <c r="K75" s="14">
        <v>120</v>
      </c>
      <c r="L75" s="15">
        <f>MATCH(K75,H3:H74,0)</f>
        <v>25</v>
      </c>
      <c r="M75" s="16">
        <f>IF(E8,90-INDEX(F3:F74,L75,1),INDEX(F3:F74,L75,1)+90)</f>
        <v>-30</v>
      </c>
      <c r="N75" s="15">
        <f>IF(E12,+(E7),NA())</f>
        <v>70</v>
      </c>
      <c r="O75" s="15">
        <f>COS(RADIANS(M75))*N75</f>
        <v>60.621778264910709</v>
      </c>
      <c r="P75" s="17">
        <f>SIN(RADIANS(M75))*N75</f>
        <v>-34.999999999999993</v>
      </c>
    </row>
    <row r="76" spans="6:16" x14ac:dyDescent="0.25">
      <c r="K76" s="14">
        <v>120</v>
      </c>
      <c r="L76" s="15">
        <f>L75</f>
        <v>25</v>
      </c>
      <c r="M76" s="16">
        <f>IF(E8,90-INDEX(F3:F74,L76,1),INDEX(F3:F74,L76,1)+90)</f>
        <v>-30</v>
      </c>
      <c r="N76" s="15">
        <f>IF(E12,-(E7),NA())</f>
        <v>-70</v>
      </c>
      <c r="O76" s="15">
        <f>COS(RADIANS(M76))*N76</f>
        <v>-60.621778264910709</v>
      </c>
      <c r="P76" s="17">
        <f>SIN(RADIANS(M76))*N76</f>
        <v>34.999999999999993</v>
      </c>
    </row>
    <row r="77" spans="6:16" x14ac:dyDescent="0.25">
      <c r="K77" s="14"/>
      <c r="L77" s="15"/>
      <c r="M77" s="16"/>
      <c r="N77" s="15"/>
      <c r="O77" s="15"/>
      <c r="P77" s="17"/>
    </row>
    <row r="78" spans="6:16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70</v>
      </c>
      <c r="O78" s="15" t="e">
        <f>COS(RADIANS(M78))*N78</f>
        <v>#N/A</v>
      </c>
      <c r="P78" s="17" t="e">
        <f>SIN(RADIANS(M78))*N78</f>
        <v>#N/A</v>
      </c>
    </row>
    <row r="79" spans="6:16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-70</v>
      </c>
      <c r="O79" s="15" t="e">
        <f>COS(RADIANS(M79))*N79</f>
        <v>#N/A</v>
      </c>
      <c r="P79" s="17" t="e">
        <f>SIN(RADIANS(M79))*N79</f>
        <v>#N/A</v>
      </c>
    </row>
    <row r="80" spans="6:16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70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-70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70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-70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70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-70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70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-70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31</v>
      </c>
      <c r="M93" s="16">
        <f>IF(E8,90-INDEX(F3:F74,L93,1),INDEX(F3:F74,L93,1)+90)</f>
        <v>-60</v>
      </c>
      <c r="N93" s="15">
        <f>IF(E12,+(E7),NA())</f>
        <v>70</v>
      </c>
      <c r="O93" s="15">
        <f>COS(RADIANS(M93))*N93</f>
        <v>35.000000000000007</v>
      </c>
      <c r="P93" s="17">
        <f>SIN(RADIANS(M93))*N93</f>
        <v>-60.621778264910702</v>
      </c>
    </row>
    <row r="94" spans="11:16" x14ac:dyDescent="0.25">
      <c r="K94" s="14">
        <v>150</v>
      </c>
      <c r="L94" s="15">
        <f>L93</f>
        <v>31</v>
      </c>
      <c r="M94" s="16">
        <f>IF(E8,90-INDEX(F3:F74,L94,1),INDEX(F3:F74,L94,1)+90)</f>
        <v>-60</v>
      </c>
      <c r="N94" s="15">
        <f>IF(E12,-(E7),NA())</f>
        <v>-70</v>
      </c>
      <c r="O94" s="15">
        <f>COS(RADIANS(M94))*N94</f>
        <v>-35.000000000000007</v>
      </c>
      <c r="P94" s="17">
        <f>SIN(RADIANS(M94))*N94</f>
        <v>60.621778264910702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70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-70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70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-70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70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-70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70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-70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70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-70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109"/>
  <sheetViews>
    <sheetView workbookViewId="0"/>
  </sheetViews>
  <sheetFormatPr defaultRowHeight="15" x14ac:dyDescent="0.25"/>
  <sheetData>
    <row r="1" spans="1:23" x14ac:dyDescent="0.25">
      <c r="B1" t="s">
        <v>40</v>
      </c>
    </row>
    <row r="2" spans="1:23" x14ac:dyDescent="0.25">
      <c r="A2" s="1">
        <v>15</v>
      </c>
      <c r="B2" s="2">
        <v>9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Example5!$B$1</f>
        <v>Gaps in Data</v>
      </c>
    </row>
    <row r="3" spans="1:23" x14ac:dyDescent="0.25">
      <c r="A3" s="1">
        <v>15</v>
      </c>
      <c r="B3" s="2">
        <v>3</v>
      </c>
      <c r="D3" s="4" t="s">
        <v>6</v>
      </c>
      <c r="E3" s="5">
        <f>360/E2</f>
        <v>12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10</v>
      </c>
      <c r="O3" s="15">
        <f>COS(RADIANS(M3))*N3</f>
        <v>3.06287113727155E-15</v>
      </c>
      <c r="P3" s="17">
        <f>SIN(RADIANS(M3))*N3</f>
        <v>10</v>
      </c>
      <c r="Q3" s="31">
        <f t="shared" ref="Q3:Q34" si="0">A2</f>
        <v>15</v>
      </c>
      <c r="R3" s="32">
        <f t="shared" ref="R3:R34" si="1">B2</f>
        <v>9</v>
      </c>
      <c r="S3" s="32">
        <f>IF(E10,DEGREES(Q3),Q3)</f>
        <v>15</v>
      </c>
      <c r="T3" s="32">
        <f>IF(E8,90-S3-E9,S3+90+E9)</f>
        <v>105</v>
      </c>
      <c r="U3" s="32">
        <f>IF(E11,ABS(E6)-R3,ABS(E5)+R3)</f>
        <v>9</v>
      </c>
      <c r="V3" s="32">
        <f>COS(RADIANS(T3))*U3</f>
        <v>-2.3293714059226875</v>
      </c>
      <c r="W3" s="33">
        <f>SIN(RADIANS(T3))*U3</f>
        <v>8.6933324366016151</v>
      </c>
    </row>
    <row r="4" spans="1:23" x14ac:dyDescent="0.25">
      <c r="A4" s="1"/>
      <c r="B4" s="2"/>
      <c r="D4" s="4" t="s">
        <v>7</v>
      </c>
      <c r="E4" s="5">
        <f>10/E3</f>
        <v>0.83333333333333337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/>
      </c>
      <c r="J4" s="12">
        <f>E20</f>
        <v>10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-10</v>
      </c>
      <c r="O4" s="15">
        <f>COS(RADIANS(M4))*N4</f>
        <v>-3.06287113727155E-15</v>
      </c>
      <c r="P4" s="17">
        <f>SIN(RADIANS(M4))*N4</f>
        <v>-10</v>
      </c>
      <c r="Q4" s="31">
        <f t="shared" si="0"/>
        <v>15</v>
      </c>
      <c r="R4" s="32">
        <f t="shared" si="1"/>
        <v>3</v>
      </c>
      <c r="S4" s="32">
        <f>IF(E10,DEGREES(Q4),Q4)</f>
        <v>15</v>
      </c>
      <c r="T4" s="32">
        <f>IF(E8,90-S4-E9,S4+90+E9)</f>
        <v>105</v>
      </c>
      <c r="U4" s="32">
        <f>IF(E11,ABS(E6)-R4,ABS(E5)+R4)</f>
        <v>3</v>
      </c>
      <c r="V4" s="32">
        <f>COS(RADIANS(T4))*U4</f>
        <v>-0.77645713530756255</v>
      </c>
      <c r="W4" s="33">
        <f>SIN(RADIANS(T4))*U4</f>
        <v>2.897777478867205</v>
      </c>
    </row>
    <row r="5" spans="1:23" x14ac:dyDescent="0.25">
      <c r="A5" s="1">
        <v>30</v>
      </c>
      <c r="B5" s="2">
        <v>7</v>
      </c>
      <c r="D5" s="4" t="s">
        <v>8</v>
      </c>
      <c r="E5" s="5">
        <v>0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0</v>
      </c>
      <c r="R5" s="32">
        <f t="shared" si="1"/>
        <v>0</v>
      </c>
      <c r="S5" s="32">
        <f>IF(E10,DEGREES(Q5),Q5)</f>
        <v>0</v>
      </c>
      <c r="T5" s="32">
        <f>IF(E8,90-S5-E9,S5+90+E9)</f>
        <v>90</v>
      </c>
      <c r="U5" s="32">
        <f>IF(E11,ABS(E6)-R5,ABS(E5)+R5)</f>
        <v>0</v>
      </c>
      <c r="V5" s="32"/>
      <c r="W5" s="33"/>
    </row>
    <row r="6" spans="1:23" x14ac:dyDescent="0.25">
      <c r="A6" s="1">
        <v>30</v>
      </c>
      <c r="B6" s="2">
        <v>3</v>
      </c>
      <c r="D6" s="4" t="s">
        <v>9</v>
      </c>
      <c r="E6" s="5">
        <v>10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10</v>
      </c>
      <c r="O6" s="15" t="e">
        <f>COS(RADIANS(M6))*N6</f>
        <v>#N/A</v>
      </c>
      <c r="P6" s="17" t="e">
        <f>SIN(RADIANS(M6))*N6</f>
        <v>#N/A</v>
      </c>
      <c r="Q6" s="31">
        <f t="shared" si="0"/>
        <v>30</v>
      </c>
      <c r="R6" s="32">
        <f t="shared" si="1"/>
        <v>7</v>
      </c>
      <c r="S6" s="32">
        <f>IF(E10,DEGREES(Q6),Q6)</f>
        <v>30</v>
      </c>
      <c r="T6" s="32">
        <f>IF(E8,90-S6-E9,S6+90+E9)</f>
        <v>120</v>
      </c>
      <c r="U6" s="32">
        <f>IF(E11,ABS(E6)-R6,ABS(E5)+R6)</f>
        <v>7</v>
      </c>
      <c r="V6" s="32">
        <f>COS(RADIANS(T6))*U6</f>
        <v>-3.4999999999999982</v>
      </c>
      <c r="W6" s="33">
        <f>SIN(RADIANS(T6))*U6</f>
        <v>6.0621778264910713</v>
      </c>
    </row>
    <row r="7" spans="1:23" x14ac:dyDescent="0.25">
      <c r="A7" s="1"/>
      <c r="B7" s="2"/>
      <c r="D7" s="4" t="s">
        <v>10</v>
      </c>
      <c r="E7" s="5">
        <f>E6-E5</f>
        <v>10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-10</v>
      </c>
      <c r="O7" s="15" t="e">
        <f>COS(RADIANS(M7))*N7</f>
        <v>#N/A</v>
      </c>
      <c r="P7" s="17" t="e">
        <f>SIN(RADIANS(M7))*N7</f>
        <v>#N/A</v>
      </c>
      <c r="Q7" s="31">
        <f t="shared" si="0"/>
        <v>30</v>
      </c>
      <c r="R7" s="32">
        <f t="shared" si="1"/>
        <v>3</v>
      </c>
      <c r="S7" s="32">
        <f>IF(E10,DEGREES(Q7),Q7)</f>
        <v>30</v>
      </c>
      <c r="T7" s="32">
        <f>IF(E8,90-S7-E9,S7+90+E9)</f>
        <v>120</v>
      </c>
      <c r="U7" s="32">
        <f>IF(E11,ABS(E6)-R7,ABS(E5)+R7)</f>
        <v>3</v>
      </c>
      <c r="V7" s="32">
        <f>COS(RADIANS(T7))*U7</f>
        <v>-1.4999999999999993</v>
      </c>
      <c r="W7" s="33">
        <f>SIN(RADIANS(T7))*U7</f>
        <v>2.598076211353316</v>
      </c>
    </row>
    <row r="8" spans="1:23" x14ac:dyDescent="0.25">
      <c r="A8" s="1">
        <v>45</v>
      </c>
      <c r="B8" s="2">
        <v>10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0</v>
      </c>
      <c r="R8" s="32">
        <f t="shared" si="1"/>
        <v>0</v>
      </c>
      <c r="S8" s="32">
        <f>IF(E10,DEGREES(Q8),Q8)</f>
        <v>0</v>
      </c>
      <c r="T8" s="32">
        <f>IF(E8,90-S8-E9,S8+90+E9)</f>
        <v>90</v>
      </c>
      <c r="U8" s="32">
        <f>IF(E11,ABS(E6)-R8,ABS(E5)+R8)</f>
        <v>0</v>
      </c>
      <c r="V8" s="32"/>
      <c r="W8" s="33"/>
    </row>
    <row r="9" spans="1:23" x14ac:dyDescent="0.25">
      <c r="A9" s="1">
        <v>45</v>
      </c>
      <c r="B9" s="2">
        <v>2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>
        <f>IF(G9=360,0,IF(MOD(G9,E2)=0,G9,""))</f>
        <v>330</v>
      </c>
      <c r="I9" s="13">
        <f>IF(E13,H9,CHAR(160))</f>
        <v>330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10</v>
      </c>
      <c r="O9" s="15" t="e">
        <f>COS(RADIANS(M9))*N9</f>
        <v>#N/A</v>
      </c>
      <c r="P9" s="17" t="e">
        <f>SIN(RADIANS(M9))*N9</f>
        <v>#N/A</v>
      </c>
      <c r="Q9" s="31">
        <f t="shared" si="0"/>
        <v>45</v>
      </c>
      <c r="R9" s="32">
        <f t="shared" si="1"/>
        <v>10</v>
      </c>
      <c r="S9" s="32">
        <f>IF(E10,DEGREES(Q9),Q9)</f>
        <v>45</v>
      </c>
      <c r="T9" s="32">
        <f>IF(E8,90-S9-E9,S9+90+E9)</f>
        <v>135</v>
      </c>
      <c r="U9" s="32">
        <f>IF(E11,ABS(E6)-R9,ABS(E5)+R9)</f>
        <v>10</v>
      </c>
      <c r="V9" s="32">
        <f>COS(RADIANS(T9))*U9</f>
        <v>-7.0710678118654746</v>
      </c>
      <c r="W9" s="33">
        <f>SIN(RADIANS(T9))*U9</f>
        <v>7.0710678118654755</v>
      </c>
    </row>
    <row r="10" spans="1:23" x14ac:dyDescent="0.25">
      <c r="A10" s="1"/>
      <c r="B10" s="2"/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-10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45</v>
      </c>
      <c r="R10" s="32">
        <f t="shared" si="1"/>
        <v>2</v>
      </c>
      <c r="S10" s="32">
        <f>IF(E10,DEGREES(Q10),Q10)</f>
        <v>45</v>
      </c>
      <c r="T10" s="32">
        <f>IF(E8,90-S10-E9,S10+90+E9)</f>
        <v>135</v>
      </c>
      <c r="U10" s="32">
        <f>IF(E11,ABS(E6)-R10,ABS(E5)+R10)</f>
        <v>2</v>
      </c>
      <c r="V10" s="32">
        <f>COS(RADIANS(T10))*U10</f>
        <v>-1.4142135623730949</v>
      </c>
      <c r="W10" s="33">
        <f>SIN(RADIANS(T10))*U10</f>
        <v>1.4142135623730951</v>
      </c>
    </row>
    <row r="11" spans="1:23" x14ac:dyDescent="0.25">
      <c r="A11" s="1">
        <v>60</v>
      </c>
      <c r="B11" s="2">
        <v>7</v>
      </c>
      <c r="D11" s="4" t="s">
        <v>13</v>
      </c>
      <c r="E11" s="5" t="b">
        <v>0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0</v>
      </c>
      <c r="R11" s="32">
        <f t="shared" si="1"/>
        <v>0</v>
      </c>
      <c r="S11" s="32">
        <f>IF(E10,DEGREES(Q11),Q11)</f>
        <v>0</v>
      </c>
      <c r="T11" s="32">
        <f>IF(E8,90-S11-E9,S11+90+E9)</f>
        <v>90</v>
      </c>
      <c r="U11" s="32">
        <f>IF(E11,ABS(E6)-R11,ABS(E5)+R11)</f>
        <v>0</v>
      </c>
      <c r="V11" s="32"/>
      <c r="W11" s="33"/>
    </row>
    <row r="12" spans="1:23" x14ac:dyDescent="0.25">
      <c r="A12" s="1">
        <v>60</v>
      </c>
      <c r="B12" s="2">
        <v>3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10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60</v>
      </c>
      <c r="R12" s="32">
        <f t="shared" si="1"/>
        <v>7</v>
      </c>
      <c r="S12" s="32">
        <f>IF(E10,DEGREES(Q12),Q12)</f>
        <v>60</v>
      </c>
      <c r="T12" s="32">
        <f>IF(E8,90-S12-E9,S12+90+E9)</f>
        <v>150</v>
      </c>
      <c r="U12" s="32">
        <f>IF(E11,ABS(E6)-R12,ABS(E5)+R12)</f>
        <v>7</v>
      </c>
      <c r="V12" s="32">
        <f>COS(RADIANS(T12))*U12</f>
        <v>-6.0621778264910713</v>
      </c>
      <c r="W12" s="33">
        <f>SIN(RADIANS(T12))*U12</f>
        <v>3.4999999999999996</v>
      </c>
    </row>
    <row r="13" spans="1:23" x14ac:dyDescent="0.25">
      <c r="A13" s="1"/>
      <c r="B13" s="2"/>
      <c r="D13" s="4" t="s">
        <v>15</v>
      </c>
      <c r="E13" s="5" t="b">
        <v>1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-10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60</v>
      </c>
      <c r="R13" s="32">
        <f t="shared" si="1"/>
        <v>3</v>
      </c>
      <c r="S13" s="32">
        <f>IF(E10,DEGREES(Q13),Q13)</f>
        <v>60</v>
      </c>
      <c r="T13" s="32">
        <f>IF(E8,90-S13-E9,S13+90+E9)</f>
        <v>150</v>
      </c>
      <c r="U13" s="32">
        <f>IF(E11,ABS(E6)-R13,ABS(E5)+R13)</f>
        <v>3</v>
      </c>
      <c r="V13" s="32">
        <f>COS(RADIANS(T13))*U13</f>
        <v>-2.598076211353316</v>
      </c>
      <c r="W13" s="33">
        <f>SIN(RADIANS(T13))*U13</f>
        <v>1.4999999999999998</v>
      </c>
    </row>
    <row r="14" spans="1:23" x14ac:dyDescent="0.25">
      <c r="A14" s="1">
        <v>75</v>
      </c>
      <c r="B14" s="2">
        <v>8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0</v>
      </c>
      <c r="R14" s="32">
        <f t="shared" si="1"/>
        <v>0</v>
      </c>
      <c r="S14" s="32">
        <f>IF(E10,DEGREES(Q14),Q14)</f>
        <v>0</v>
      </c>
      <c r="T14" s="32">
        <f>IF(E8,90-S14-E9,S14+90+E9)</f>
        <v>90</v>
      </c>
      <c r="U14" s="32">
        <f>IF(E11,ABS(E6)-R14,ABS(E5)+R14)</f>
        <v>0</v>
      </c>
      <c r="V14" s="32"/>
      <c r="W14" s="33"/>
    </row>
    <row r="15" spans="1:23" x14ac:dyDescent="0.25">
      <c r="A15" s="1">
        <v>75</v>
      </c>
      <c r="B15" s="2">
        <v>3</v>
      </c>
      <c r="D15" s="4" t="s">
        <v>17</v>
      </c>
      <c r="E15" s="5" t="b">
        <v>1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>
        <f>IF(E13,H15,CHAR(160))</f>
        <v>300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10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75</v>
      </c>
      <c r="R15" s="32">
        <f t="shared" si="1"/>
        <v>8</v>
      </c>
      <c r="S15" s="32">
        <f>IF(E10,DEGREES(Q15),Q15)</f>
        <v>75</v>
      </c>
      <c r="T15" s="32">
        <f>IF(E8,90-S15-E9,S15+90+E9)</f>
        <v>165</v>
      </c>
      <c r="U15" s="32">
        <f>IF(E11,ABS(E6)-R15,ABS(E5)+R15)</f>
        <v>8</v>
      </c>
      <c r="V15" s="32">
        <f>COS(RADIANS(T15))*U15</f>
        <v>-7.7274066103125456</v>
      </c>
      <c r="W15" s="33">
        <f>SIN(RADIANS(T15))*U15</f>
        <v>2.0705523608201681</v>
      </c>
    </row>
    <row r="16" spans="1:23" x14ac:dyDescent="0.25">
      <c r="A16" s="1"/>
      <c r="B16" s="2"/>
      <c r="D16" s="4" t="s">
        <v>18</v>
      </c>
      <c r="E16" s="5" t="b">
        <v>1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-10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75</v>
      </c>
      <c r="R16" s="32">
        <f t="shared" si="1"/>
        <v>3</v>
      </c>
      <c r="S16" s="32">
        <f>IF(E10,DEGREES(Q16),Q16)</f>
        <v>75</v>
      </c>
      <c r="T16" s="32">
        <f>IF(E8,90-S16-E9,S16+90+E9)</f>
        <v>165</v>
      </c>
      <c r="U16" s="32">
        <f>IF(E11,ABS(E6)-R16,ABS(E5)+R16)</f>
        <v>3</v>
      </c>
      <c r="V16" s="32">
        <f>COS(RADIANS(T16))*U16</f>
        <v>-2.8977774788672046</v>
      </c>
      <c r="W16" s="33">
        <f>SIN(RADIANS(T16))*U16</f>
        <v>0.77645713530756311</v>
      </c>
    </row>
    <row r="17" spans="1:23" x14ac:dyDescent="0.25">
      <c r="A17" s="1">
        <v>90</v>
      </c>
      <c r="B17" s="2">
        <v>7</v>
      </c>
      <c r="D17" s="4" t="s">
        <v>19</v>
      </c>
      <c r="E17" s="5" t="b">
        <v>0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0</v>
      </c>
      <c r="R17" s="32">
        <f t="shared" si="1"/>
        <v>0</v>
      </c>
      <c r="S17" s="32">
        <f>IF(E10,DEGREES(Q17),Q17)</f>
        <v>0</v>
      </c>
      <c r="T17" s="32">
        <f>IF(E8,90-S17-E9,S17+90+E9)</f>
        <v>90</v>
      </c>
      <c r="U17" s="32">
        <f>IF(E11,ABS(E6)-R17,ABS(E5)+R17)</f>
        <v>0</v>
      </c>
      <c r="V17" s="32"/>
      <c r="W17" s="33"/>
    </row>
    <row r="18" spans="1:23" x14ac:dyDescent="0.25">
      <c r="A18" s="1">
        <v>90</v>
      </c>
      <c r="B18" s="2">
        <v>3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10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90</v>
      </c>
      <c r="R18" s="32">
        <f t="shared" si="1"/>
        <v>7</v>
      </c>
      <c r="S18" s="32">
        <f>IF(E10,DEGREES(Q18),Q18)</f>
        <v>90</v>
      </c>
      <c r="T18" s="32">
        <f>IF(E8,90-S18-E9,S18+90+E9)</f>
        <v>180</v>
      </c>
      <c r="U18" s="32">
        <f>IF(E11,ABS(E6)-R18,ABS(E5)+R18)</f>
        <v>7</v>
      </c>
      <c r="V18" s="32">
        <f>COS(RADIANS(T18))*U18</f>
        <v>-7</v>
      </c>
      <c r="W18" s="33">
        <f>SIN(RADIANS(T18))*U18</f>
        <v>8.5760391843603401E-16</v>
      </c>
    </row>
    <row r="19" spans="1:23" x14ac:dyDescent="0.25">
      <c r="A19" s="1"/>
      <c r="B19" s="2"/>
      <c r="D19" s="4" t="s">
        <v>21</v>
      </c>
      <c r="E19" s="5">
        <v>0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-10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90</v>
      </c>
      <c r="R19" s="32">
        <f t="shared" si="1"/>
        <v>3</v>
      </c>
      <c r="S19" s="32">
        <f>IF(E10,DEGREES(Q19),Q19)</f>
        <v>90</v>
      </c>
      <c r="T19" s="32">
        <f>IF(E8,90-S19-E9,S19+90+E9)</f>
        <v>180</v>
      </c>
      <c r="U19" s="32">
        <f>IF(E11,ABS(E6)-R19,ABS(E5)+R19)</f>
        <v>3</v>
      </c>
      <c r="V19" s="32">
        <f>COS(RADIANS(T19))*U19</f>
        <v>-3</v>
      </c>
      <c r="W19" s="33">
        <f>SIN(RADIANS(T19))*U19</f>
        <v>3.67544536472586E-16</v>
      </c>
    </row>
    <row r="20" spans="1:23" x14ac:dyDescent="0.25">
      <c r="A20" s="1">
        <v>105</v>
      </c>
      <c r="B20" s="2">
        <v>9</v>
      </c>
      <c r="D20" s="4" t="s">
        <v>22</v>
      </c>
      <c r="E20" s="5">
        <v>10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0</v>
      </c>
      <c r="R20" s="32">
        <f t="shared" si="1"/>
        <v>0</v>
      </c>
      <c r="S20" s="32">
        <f>IF(E10,DEGREES(Q20),Q20)</f>
        <v>0</v>
      </c>
      <c r="T20" s="32">
        <f>IF(E8,90-S20-E9,S20+90+E9)</f>
        <v>90</v>
      </c>
      <c r="U20" s="32">
        <f>IF(E11,ABS(E6)-R20,ABS(E5)+R20)</f>
        <v>0</v>
      </c>
      <c r="V20" s="32"/>
      <c r="W20" s="33"/>
    </row>
    <row r="21" spans="1:23" x14ac:dyDescent="0.25">
      <c r="A21" s="1">
        <v>105</v>
      </c>
      <c r="B21" s="2">
        <v>2</v>
      </c>
      <c r="D21" s="4" t="s">
        <v>23</v>
      </c>
      <c r="E21" s="27" t="s">
        <v>41</v>
      </c>
      <c r="F21" s="11">
        <f>IF(E8,(ROW()-ROW(F3))*5,((ROW(F75)-ROW())*5))</f>
        <v>270</v>
      </c>
      <c r="G21" s="12">
        <f>IF(F21-E9&gt;=0,F21-E9,360-E9+F21)</f>
        <v>270</v>
      </c>
      <c r="H21" s="13">
        <f>IF(G21=360,0,IF(MOD(G21,E2)=0,G21,""))</f>
        <v>270</v>
      </c>
      <c r="I21" s="13">
        <f>IF(E13,H21,CHAR(160))</f>
        <v>270</v>
      </c>
      <c r="J21" s="12" t="e">
        <f>NA()</f>
        <v>#N/A</v>
      </c>
      <c r="K21" s="14">
        <v>30</v>
      </c>
      <c r="L21" s="15">
        <f>MATCH(K21,H3:H74,0)</f>
        <v>67</v>
      </c>
      <c r="M21" s="16">
        <f>IF(E8,90-INDEX(F3:F74,L21,1),INDEX(F3:F74,L21,1)+90)</f>
        <v>120</v>
      </c>
      <c r="N21" s="15">
        <f>IF(E12,+(E7),NA())</f>
        <v>10</v>
      </c>
      <c r="O21" s="15">
        <f>COS(RADIANS(M21))*N21</f>
        <v>-4.9999999999999982</v>
      </c>
      <c r="P21" s="17">
        <f>SIN(RADIANS(M21))*N21</f>
        <v>8.6602540378443873</v>
      </c>
      <c r="Q21" s="31">
        <f t="shared" si="0"/>
        <v>105</v>
      </c>
      <c r="R21" s="32">
        <f t="shared" si="1"/>
        <v>9</v>
      </c>
      <c r="S21" s="32">
        <f>IF(E10,DEGREES(Q21),Q21)</f>
        <v>105</v>
      </c>
      <c r="T21" s="32">
        <f>IF(E8,90-S21-E9,S21+90+E9)</f>
        <v>195</v>
      </c>
      <c r="U21" s="32">
        <f>IF(E11,ABS(E6)-R21,ABS(E5)+R21)</f>
        <v>9</v>
      </c>
      <c r="V21" s="32">
        <f>COS(RADIANS(T21))*U21</f>
        <v>-8.6933324366016151</v>
      </c>
      <c r="W21" s="33">
        <f>SIN(RADIANS(T21))*U21</f>
        <v>-2.3293714059226871</v>
      </c>
    </row>
    <row r="22" spans="1:23" x14ac:dyDescent="0.25">
      <c r="A22" s="1"/>
      <c r="B22" s="2"/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67</v>
      </c>
      <c r="M22" s="16">
        <f>IF(E8,90-INDEX(F3:F74,L22,1),INDEX(F3:F74,L22,1)+90)</f>
        <v>120</v>
      </c>
      <c r="N22" s="15">
        <f>IF(E12,-(E7),NA())</f>
        <v>-10</v>
      </c>
      <c r="O22" s="15">
        <f>COS(RADIANS(M22))*N22</f>
        <v>4.9999999999999982</v>
      </c>
      <c r="P22" s="17">
        <f>SIN(RADIANS(M22))*N22</f>
        <v>-8.6602540378443873</v>
      </c>
      <c r="Q22" s="31">
        <f t="shared" si="0"/>
        <v>105</v>
      </c>
      <c r="R22" s="32">
        <f t="shared" si="1"/>
        <v>2</v>
      </c>
      <c r="S22" s="32">
        <f>IF(E10,DEGREES(Q22),Q22)</f>
        <v>105</v>
      </c>
      <c r="T22" s="32">
        <f>IF(E8,90-S22-E9,S22+90+E9)</f>
        <v>195</v>
      </c>
      <c r="U22" s="32">
        <f>IF(E11,ABS(E6)-R22,ABS(E5)+R22)</f>
        <v>2</v>
      </c>
      <c r="V22" s="32">
        <f>COS(RADIANS(T22))*U22</f>
        <v>-1.9318516525781366</v>
      </c>
      <c r="W22" s="33">
        <f>SIN(RADIANS(T22))*U22</f>
        <v>-0.51763809020504159</v>
      </c>
    </row>
    <row r="23" spans="1:23" x14ac:dyDescent="0.25">
      <c r="A23" s="1">
        <v>120</v>
      </c>
      <c r="B23" s="2">
        <v>5</v>
      </c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0</v>
      </c>
      <c r="R23" s="32">
        <f t="shared" si="1"/>
        <v>0</v>
      </c>
      <c r="S23" s="32">
        <f>IF(E10,DEGREES(Q23),Q23)</f>
        <v>0</v>
      </c>
      <c r="T23" s="32">
        <f>IF(E8,90-S23-E9,S23+90+E9)</f>
        <v>90</v>
      </c>
      <c r="U23" s="32">
        <f>IF(E11,ABS(E6)-R23,ABS(E5)+R23)</f>
        <v>0</v>
      </c>
      <c r="V23" s="32"/>
      <c r="W23" s="33"/>
    </row>
    <row r="24" spans="1:23" x14ac:dyDescent="0.25">
      <c r="A24" s="1">
        <v>120</v>
      </c>
      <c r="B24" s="2">
        <v>3</v>
      </c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10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120</v>
      </c>
      <c r="R24" s="32">
        <f t="shared" si="1"/>
        <v>5</v>
      </c>
      <c r="S24" s="32">
        <f>IF(E10,DEGREES(Q24),Q24)</f>
        <v>120</v>
      </c>
      <c r="T24" s="32">
        <f>IF(E8,90-S24-E9,S24+90+E9)</f>
        <v>210</v>
      </c>
      <c r="U24" s="32">
        <f>IF(E11,ABS(E6)-R24,ABS(E5)+R24)</f>
        <v>5</v>
      </c>
      <c r="V24" s="32">
        <f>COS(RADIANS(T24))*U24</f>
        <v>-4.3301270189221928</v>
      </c>
      <c r="W24" s="33">
        <f>SIN(RADIANS(T24))*U24</f>
        <v>-2.5000000000000004</v>
      </c>
    </row>
    <row r="25" spans="1:23" x14ac:dyDescent="0.25">
      <c r="A25" s="1"/>
      <c r="B25" s="2"/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-10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120</v>
      </c>
      <c r="R25" s="32">
        <f t="shared" si="1"/>
        <v>3</v>
      </c>
      <c r="S25" s="32">
        <f>IF(E10,DEGREES(Q25),Q25)</f>
        <v>120</v>
      </c>
      <c r="T25" s="32">
        <f>IF(E8,90-S25-E9,S25+90+E9)</f>
        <v>210</v>
      </c>
      <c r="U25" s="32">
        <f>IF(E11,ABS(E6)-R25,ABS(E5)+R25)</f>
        <v>3</v>
      </c>
      <c r="V25" s="32">
        <f>COS(RADIANS(T25))*U25</f>
        <v>-2.598076211353316</v>
      </c>
      <c r="W25" s="33">
        <f>SIN(RADIANS(T25))*U25</f>
        <v>-1.5000000000000004</v>
      </c>
    </row>
    <row r="26" spans="1:23" x14ac:dyDescent="0.25">
      <c r="A26" s="1">
        <v>135</v>
      </c>
      <c r="B26" s="2">
        <v>6</v>
      </c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0</v>
      </c>
      <c r="R26" s="32">
        <f t="shared" si="1"/>
        <v>0</v>
      </c>
      <c r="S26" s="32">
        <f>IF(E10,DEGREES(Q26),Q26)</f>
        <v>0</v>
      </c>
      <c r="T26" s="32">
        <f>IF(E8,90-S26-E9,S26+90+E9)</f>
        <v>90</v>
      </c>
      <c r="U26" s="32">
        <f>IF(E11,ABS(E6)-R26,ABS(E5)+R26)</f>
        <v>0</v>
      </c>
      <c r="V26" s="32"/>
      <c r="W26" s="33"/>
    </row>
    <row r="27" spans="1:23" x14ac:dyDescent="0.25">
      <c r="A27" s="1">
        <v>135</v>
      </c>
      <c r="B27" s="2">
        <v>3</v>
      </c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>
        <f>IF(E13,H27,CHAR(160))</f>
        <v>240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10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135</v>
      </c>
      <c r="R27" s="32">
        <f t="shared" si="1"/>
        <v>6</v>
      </c>
      <c r="S27" s="32">
        <f>IF(E10,DEGREES(Q27),Q27)</f>
        <v>135</v>
      </c>
      <c r="T27" s="32">
        <f>IF(E8,90-S27-E9,S27+90+E9)</f>
        <v>225</v>
      </c>
      <c r="U27" s="32">
        <f>IF(E11,ABS(E6)-R27,ABS(E5)+R27)</f>
        <v>6</v>
      </c>
      <c r="V27" s="32">
        <f>COS(RADIANS(T27))*U27</f>
        <v>-4.2426406871192857</v>
      </c>
      <c r="W27" s="33">
        <f>SIN(RADIANS(T27))*U27</f>
        <v>-4.2426406871192848</v>
      </c>
    </row>
    <row r="28" spans="1:23" x14ac:dyDescent="0.25">
      <c r="A28" s="1"/>
      <c r="B28" s="2"/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-10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135</v>
      </c>
      <c r="R28" s="32">
        <f t="shared" si="1"/>
        <v>3</v>
      </c>
      <c r="S28" s="32">
        <f>IF(E10,DEGREES(Q28),Q28)</f>
        <v>135</v>
      </c>
      <c r="T28" s="32">
        <f>IF(E8,90-S28-E9,S28+90+E9)</f>
        <v>225</v>
      </c>
      <c r="U28" s="32">
        <f>IF(E11,ABS(E6)-R28,ABS(E5)+R28)</f>
        <v>3</v>
      </c>
      <c r="V28" s="32">
        <f>COS(RADIANS(T28))*U28</f>
        <v>-2.1213203435596428</v>
      </c>
      <c r="W28" s="33">
        <f>SIN(RADIANS(T28))*U28</f>
        <v>-2.1213203435596424</v>
      </c>
    </row>
    <row r="29" spans="1:23" x14ac:dyDescent="0.25">
      <c r="A29" s="1">
        <v>150</v>
      </c>
      <c r="B29" s="2">
        <v>6</v>
      </c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0</v>
      </c>
      <c r="R29" s="32">
        <f t="shared" si="1"/>
        <v>0</v>
      </c>
      <c r="S29" s="32">
        <f>IF(E10,DEGREES(Q29),Q29)</f>
        <v>0</v>
      </c>
      <c r="T29" s="32">
        <f>IF(E8,90-S29-E9,S29+90+E9)</f>
        <v>90</v>
      </c>
      <c r="U29" s="32">
        <f>IF(E11,ABS(E6)-R29,ABS(E5)+R29)</f>
        <v>0</v>
      </c>
      <c r="V29" s="32"/>
      <c r="W29" s="33"/>
    </row>
    <row r="30" spans="1:23" x14ac:dyDescent="0.25">
      <c r="A30" s="1">
        <v>150</v>
      </c>
      <c r="B30" s="2">
        <v>3</v>
      </c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10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150</v>
      </c>
      <c r="R30" s="32">
        <f t="shared" si="1"/>
        <v>6</v>
      </c>
      <c r="S30" s="32">
        <f>IF(E10,DEGREES(Q30),Q30)</f>
        <v>150</v>
      </c>
      <c r="T30" s="32">
        <f>IF(E8,90-S30-E9,S30+90+E9)</f>
        <v>240</v>
      </c>
      <c r="U30" s="32">
        <f>IF(E11,ABS(E6)-R30,ABS(E5)+R30)</f>
        <v>6</v>
      </c>
      <c r="V30" s="32">
        <f>COS(RADIANS(T30))*U30</f>
        <v>-3.0000000000000027</v>
      </c>
      <c r="W30" s="33">
        <f>SIN(RADIANS(T30))*U30</f>
        <v>-5.1961524227066302</v>
      </c>
    </row>
    <row r="31" spans="1:23" x14ac:dyDescent="0.25">
      <c r="A31" s="1"/>
      <c r="B31" s="2"/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-10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150</v>
      </c>
      <c r="R31" s="32">
        <f t="shared" si="1"/>
        <v>3</v>
      </c>
      <c r="S31" s="32">
        <f>IF(E10,DEGREES(Q31),Q31)</f>
        <v>150</v>
      </c>
      <c r="T31" s="32">
        <f>IF(E8,90-S31-E9,S31+90+E9)</f>
        <v>240</v>
      </c>
      <c r="U31" s="32">
        <f>IF(E11,ABS(E6)-R31,ABS(E5)+R31)</f>
        <v>3</v>
      </c>
      <c r="V31" s="32">
        <f>COS(RADIANS(T31))*U31</f>
        <v>-1.5000000000000013</v>
      </c>
      <c r="W31" s="33">
        <f>SIN(RADIANS(T31))*U31</f>
        <v>-2.5980762113533151</v>
      </c>
    </row>
    <row r="32" spans="1:23" x14ac:dyDescent="0.25">
      <c r="A32" s="1">
        <v>165</v>
      </c>
      <c r="B32" s="2">
        <v>5</v>
      </c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0</v>
      </c>
      <c r="R32" s="32">
        <f t="shared" si="1"/>
        <v>0</v>
      </c>
      <c r="S32" s="32">
        <f>IF(E10,DEGREES(Q32),Q32)</f>
        <v>0</v>
      </c>
      <c r="T32" s="32">
        <f>IF(E8,90-S32-E9,S32+90+E9)</f>
        <v>90</v>
      </c>
      <c r="U32" s="32">
        <f>IF(E11,ABS(E6)-R32,ABS(E5)+R32)</f>
        <v>0</v>
      </c>
      <c r="V32" s="32"/>
      <c r="W32" s="33"/>
    </row>
    <row r="33" spans="1:23" x14ac:dyDescent="0.25">
      <c r="A33" s="1">
        <v>165</v>
      </c>
      <c r="B33" s="2">
        <v>2</v>
      </c>
      <c r="F33" s="11">
        <f>IF(E8,(ROW()-ROW(F3))*5,((ROW(F75)-ROW())*5))</f>
        <v>210</v>
      </c>
      <c r="G33" s="12">
        <f>IF(F33-E9&gt;=0,F33-E9,360-E9+F33)</f>
        <v>210</v>
      </c>
      <c r="H33" s="13">
        <f>IF(G33=360,0,IF(MOD(G33,E2)=0,G33,""))</f>
        <v>210</v>
      </c>
      <c r="I33" s="13">
        <f>IF(E13,H33,CHAR(160))</f>
        <v>210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10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165</v>
      </c>
      <c r="R33" s="32">
        <f t="shared" si="1"/>
        <v>5</v>
      </c>
      <c r="S33" s="32">
        <f>IF(E10,DEGREES(Q33),Q33)</f>
        <v>165</v>
      </c>
      <c r="T33" s="32">
        <f>IF(E8,90-S33-E9,S33+90+E9)</f>
        <v>255</v>
      </c>
      <c r="U33" s="32">
        <f>IF(E11,ABS(E6)-R33,ABS(E5)+R33)</f>
        <v>5</v>
      </c>
      <c r="V33" s="32">
        <f>COS(RADIANS(T33))*U33</f>
        <v>-1.2940952255126033</v>
      </c>
      <c r="W33" s="33">
        <f>SIN(RADIANS(T33))*U33</f>
        <v>-4.8296291314453415</v>
      </c>
    </row>
    <row r="34" spans="1:23" x14ac:dyDescent="0.25">
      <c r="A34" s="1"/>
      <c r="B34" s="2"/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-10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165</v>
      </c>
      <c r="R34" s="32">
        <f t="shared" si="1"/>
        <v>2</v>
      </c>
      <c r="S34" s="32">
        <f>IF(E10,DEGREES(Q34),Q34)</f>
        <v>165</v>
      </c>
      <c r="T34" s="32">
        <f>IF(E8,90-S34-E9,S34+90+E9)</f>
        <v>255</v>
      </c>
      <c r="U34" s="32">
        <f>IF(E11,ABS(E6)-R34,ABS(E5)+R34)</f>
        <v>2</v>
      </c>
      <c r="V34" s="32">
        <f>COS(RADIANS(T34))*U34</f>
        <v>-0.51763809020504126</v>
      </c>
      <c r="W34" s="33">
        <f>SIN(RADIANS(T34))*U34</f>
        <v>-1.9318516525781366</v>
      </c>
    </row>
    <row r="35" spans="1:23" x14ac:dyDescent="0.25">
      <c r="A35" s="1">
        <v>180</v>
      </c>
      <c r="B35" s="2">
        <v>6</v>
      </c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ref="Q35:Q66" si="2">A34</f>
        <v>0</v>
      </c>
      <c r="R35" s="32">
        <f t="shared" ref="R35:R66" si="3">B34</f>
        <v>0</v>
      </c>
      <c r="S35" s="32">
        <f>IF(E10,DEGREES(Q35),Q35)</f>
        <v>0</v>
      </c>
      <c r="T35" s="32">
        <f>IF(E8,90-S35-E9,S35+90+E9)</f>
        <v>90</v>
      </c>
      <c r="U35" s="32">
        <f>IF(E11,ABS(E6)-R35,ABS(E5)+R35)</f>
        <v>0</v>
      </c>
      <c r="V35" s="32"/>
      <c r="W35" s="33"/>
    </row>
    <row r="36" spans="1:23" x14ac:dyDescent="0.25">
      <c r="A36" s="1">
        <v>180</v>
      </c>
      <c r="B36" s="2">
        <v>3</v>
      </c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10</v>
      </c>
      <c r="O36" s="15" t="e">
        <f>COS(RADIANS(M36))*N36</f>
        <v>#N/A</v>
      </c>
      <c r="P36" s="17" t="e">
        <f>SIN(RADIANS(M36))*N36</f>
        <v>#N/A</v>
      </c>
      <c r="Q36" s="31">
        <f t="shared" si="2"/>
        <v>180</v>
      </c>
      <c r="R36" s="32">
        <f t="shared" si="3"/>
        <v>6</v>
      </c>
      <c r="S36" s="32">
        <f>IF(E10,DEGREES(Q36),Q36)</f>
        <v>180</v>
      </c>
      <c r="T36" s="32">
        <f>IF(E8,90-S36-E9,S36+90+E9)</f>
        <v>270</v>
      </c>
      <c r="U36" s="32">
        <f>IF(E11,ABS(E6)-R36,ABS(E5)+R36)</f>
        <v>6</v>
      </c>
      <c r="V36" s="32">
        <f>COS(RADIANS(T36))*U36</f>
        <v>-1.102633609417758E-15</v>
      </c>
      <c r="W36" s="33">
        <f>SIN(RADIANS(T36))*U36</f>
        <v>-6</v>
      </c>
    </row>
    <row r="37" spans="1:23" x14ac:dyDescent="0.25">
      <c r="A37" s="1"/>
      <c r="B37" s="2"/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-10</v>
      </c>
      <c r="O37" s="15" t="e">
        <f>COS(RADIANS(M37))*N37</f>
        <v>#N/A</v>
      </c>
      <c r="P37" s="17" t="e">
        <f>SIN(RADIANS(M37))*N37</f>
        <v>#N/A</v>
      </c>
      <c r="Q37" s="31">
        <f t="shared" si="2"/>
        <v>180</v>
      </c>
      <c r="R37" s="32">
        <f t="shared" si="3"/>
        <v>3</v>
      </c>
      <c r="S37" s="32">
        <f>IF(E10,DEGREES(Q37),Q37)</f>
        <v>180</v>
      </c>
      <c r="T37" s="32">
        <f>IF(E8,90-S37-E9,S37+90+E9)</f>
        <v>270</v>
      </c>
      <c r="U37" s="32">
        <f>IF(E11,ABS(E6)-R37,ABS(E5)+R37)</f>
        <v>3</v>
      </c>
      <c r="V37" s="32">
        <f>COS(RADIANS(T37))*U37</f>
        <v>-5.51316804708879E-16</v>
      </c>
      <c r="W37" s="33">
        <f>SIN(RADIANS(T37))*U37</f>
        <v>-3</v>
      </c>
    </row>
    <row r="38" spans="1:23" x14ac:dyDescent="0.25">
      <c r="A38" s="1">
        <v>195</v>
      </c>
      <c r="B38" s="2">
        <v>7</v>
      </c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2"/>
        <v>0</v>
      </c>
      <c r="R38" s="32">
        <f t="shared" si="3"/>
        <v>0</v>
      </c>
      <c r="S38" s="32">
        <f>IF(E10,DEGREES(Q38),Q38)</f>
        <v>0</v>
      </c>
      <c r="T38" s="32">
        <f>IF(E8,90-S38-E9,S38+90+E9)</f>
        <v>90</v>
      </c>
      <c r="U38" s="32">
        <f>IF(E11,ABS(E6)-R38,ABS(E5)+R38)</f>
        <v>0</v>
      </c>
      <c r="V38" s="32"/>
      <c r="W38" s="33"/>
    </row>
    <row r="39" spans="1:23" x14ac:dyDescent="0.25">
      <c r="A39" s="1">
        <v>195</v>
      </c>
      <c r="B39" s="2">
        <v>3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10</v>
      </c>
      <c r="O39" s="15">
        <f>COS(RADIANS(M39))*N39</f>
        <v>-8.6602540378443873</v>
      </c>
      <c r="P39" s="17">
        <f>SIN(RADIANS(M39))*N39</f>
        <v>4.9999999999999991</v>
      </c>
      <c r="Q39" s="31">
        <f t="shared" si="2"/>
        <v>195</v>
      </c>
      <c r="R39" s="32">
        <f t="shared" si="3"/>
        <v>7</v>
      </c>
      <c r="S39" s="32">
        <f>IF(E10,DEGREES(Q39),Q39)</f>
        <v>195</v>
      </c>
      <c r="T39" s="32">
        <f>IF(E8,90-S39-E9,S39+90+E9)</f>
        <v>285</v>
      </c>
      <c r="U39" s="32">
        <f>IF(E11,ABS(E6)-R39,ABS(E5)+R39)</f>
        <v>7</v>
      </c>
      <c r="V39" s="32">
        <f>COS(RADIANS(T39))*U39</f>
        <v>1.8117333157176421</v>
      </c>
      <c r="W39" s="33">
        <f>SIN(RADIANS(T39))*U39</f>
        <v>-6.7614807840234787</v>
      </c>
    </row>
    <row r="40" spans="1:23" x14ac:dyDescent="0.25">
      <c r="A40" s="1"/>
      <c r="B40" s="2"/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-10</v>
      </c>
      <c r="O40" s="15">
        <f>COS(RADIANS(M40))*N40</f>
        <v>8.6602540378443873</v>
      </c>
      <c r="P40" s="17">
        <f>SIN(RADIANS(M40))*N40</f>
        <v>-4.9999999999999991</v>
      </c>
      <c r="Q40" s="31">
        <f t="shared" si="2"/>
        <v>195</v>
      </c>
      <c r="R40" s="32">
        <f t="shared" si="3"/>
        <v>3</v>
      </c>
      <c r="S40" s="32">
        <f>IF(E10,DEGREES(Q40),Q40)</f>
        <v>195</v>
      </c>
      <c r="T40" s="32">
        <f>IF(E8,90-S40-E9,S40+90+E9)</f>
        <v>285</v>
      </c>
      <c r="U40" s="32">
        <f>IF(E11,ABS(E6)-R40,ABS(E5)+R40)</f>
        <v>3</v>
      </c>
      <c r="V40" s="32">
        <f>COS(RADIANS(T40))*U40</f>
        <v>0.77645713530756089</v>
      </c>
      <c r="W40" s="33">
        <f>SIN(RADIANS(T40))*U40</f>
        <v>-2.897777478867205</v>
      </c>
    </row>
    <row r="41" spans="1:23" x14ac:dyDescent="0.25">
      <c r="A41" s="1">
        <v>210</v>
      </c>
      <c r="B41" s="2">
        <v>6</v>
      </c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  <c r="Q41" s="31">
        <f t="shared" si="2"/>
        <v>0</v>
      </c>
      <c r="R41" s="32">
        <f t="shared" si="3"/>
        <v>0</v>
      </c>
      <c r="S41" s="32">
        <f>IF(E10,DEGREES(Q41),Q41)</f>
        <v>0</v>
      </c>
      <c r="T41" s="32">
        <f>IF(E8,90-S41-E9,S41+90+E9)</f>
        <v>90</v>
      </c>
      <c r="U41" s="32">
        <f>IF(E11,ABS(E6)-R41,ABS(E5)+R41)</f>
        <v>0</v>
      </c>
      <c r="V41" s="32"/>
      <c r="W41" s="33"/>
    </row>
    <row r="42" spans="1:23" x14ac:dyDescent="0.25">
      <c r="A42" s="1">
        <v>210</v>
      </c>
      <c r="B42" s="2">
        <v>3</v>
      </c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10</v>
      </c>
      <c r="O42" s="15" t="e">
        <f>COS(RADIANS(M42))*N42</f>
        <v>#N/A</v>
      </c>
      <c r="P42" s="17" t="e">
        <f>SIN(RADIANS(M42))*N42</f>
        <v>#N/A</v>
      </c>
      <c r="Q42" s="31">
        <f t="shared" si="2"/>
        <v>210</v>
      </c>
      <c r="R42" s="32">
        <f t="shared" si="3"/>
        <v>6</v>
      </c>
      <c r="S42" s="32">
        <f>IF(E10,DEGREES(Q42),Q42)</f>
        <v>210</v>
      </c>
      <c r="T42" s="32">
        <f>IF(E8,90-S42-E9,S42+90+E9)</f>
        <v>300</v>
      </c>
      <c r="U42" s="32">
        <f>IF(E11,ABS(E6)-R42,ABS(E5)+R42)</f>
        <v>6</v>
      </c>
      <c r="V42" s="32">
        <f>COS(RADIANS(T42))*U42</f>
        <v>3.0000000000000009</v>
      </c>
      <c r="W42" s="33">
        <f>SIN(RADIANS(T42))*U42</f>
        <v>-5.196152422706632</v>
      </c>
    </row>
    <row r="43" spans="1:23" x14ac:dyDescent="0.25">
      <c r="A43" s="1"/>
      <c r="B43" s="2"/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-10</v>
      </c>
      <c r="O43" s="15" t="e">
        <f>COS(RADIANS(M43))*N43</f>
        <v>#N/A</v>
      </c>
      <c r="P43" s="17" t="e">
        <f>SIN(RADIANS(M43))*N43</f>
        <v>#N/A</v>
      </c>
      <c r="Q43" s="31">
        <f t="shared" si="2"/>
        <v>210</v>
      </c>
      <c r="R43" s="32">
        <f t="shared" si="3"/>
        <v>3</v>
      </c>
      <c r="S43" s="32">
        <f>IF(E10,DEGREES(Q43),Q43)</f>
        <v>210</v>
      </c>
      <c r="T43" s="32">
        <f>IF(E8,90-S43-E9,S43+90+E9)</f>
        <v>300</v>
      </c>
      <c r="U43" s="32">
        <f>IF(E11,ABS(E6)-R43,ABS(E5)+R43)</f>
        <v>3</v>
      </c>
      <c r="V43" s="32">
        <f>COS(RADIANS(T43))*U43</f>
        <v>1.5000000000000004</v>
      </c>
      <c r="W43" s="33">
        <f>SIN(RADIANS(T43))*U43</f>
        <v>-2.598076211353316</v>
      </c>
    </row>
    <row r="44" spans="1:23" x14ac:dyDescent="0.25">
      <c r="A44" s="1">
        <v>225</v>
      </c>
      <c r="B44" s="2">
        <v>6</v>
      </c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  <c r="Q44" s="31">
        <f t="shared" si="2"/>
        <v>0</v>
      </c>
      <c r="R44" s="32">
        <f t="shared" si="3"/>
        <v>0</v>
      </c>
      <c r="S44" s="32">
        <f>IF(E10,DEGREES(Q44),Q44)</f>
        <v>0</v>
      </c>
      <c r="T44" s="32">
        <f>IF(E8,90-S44-E9,S44+90+E9)</f>
        <v>90</v>
      </c>
      <c r="U44" s="32">
        <f>IF(E11,ABS(E6)-R44,ABS(E5)+R44)</f>
        <v>0</v>
      </c>
      <c r="V44" s="32"/>
      <c r="W44" s="33"/>
    </row>
    <row r="45" spans="1:23" x14ac:dyDescent="0.25">
      <c r="A45" s="1">
        <v>225</v>
      </c>
      <c r="B45" s="2">
        <v>2</v>
      </c>
      <c r="F45" s="11">
        <f>IF(E8,(ROW()-ROW(F3))*5,((ROW(F75)-ROW())*5))</f>
        <v>150</v>
      </c>
      <c r="G45" s="12">
        <f>IF(F45-E9&gt;=0,F45-E9,360-E9+F45)</f>
        <v>150</v>
      </c>
      <c r="H45" s="13">
        <f>IF(G45=360,0,IF(MOD(G45,E2)=0,G45,""))</f>
        <v>150</v>
      </c>
      <c r="I45" s="13">
        <f>IF(E13,H45,CHAR(160))</f>
        <v>150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10</v>
      </c>
      <c r="O45" s="15" t="e">
        <f>COS(RADIANS(M45))*N45</f>
        <v>#N/A</v>
      </c>
      <c r="P45" s="17" t="e">
        <f>SIN(RADIANS(M45))*N45</f>
        <v>#N/A</v>
      </c>
      <c r="Q45" s="31">
        <f t="shared" si="2"/>
        <v>225</v>
      </c>
      <c r="R45" s="32">
        <f t="shared" si="3"/>
        <v>6</v>
      </c>
      <c r="S45" s="32">
        <f>IF(E10,DEGREES(Q45),Q45)</f>
        <v>225</v>
      </c>
      <c r="T45" s="32">
        <f>IF(E8,90-S45-E9,S45+90+E9)</f>
        <v>315</v>
      </c>
      <c r="U45" s="32">
        <f>IF(E11,ABS(E6)-R45,ABS(E5)+R45)</f>
        <v>6</v>
      </c>
      <c r="V45" s="32">
        <f>COS(RADIANS(T45))*U45</f>
        <v>4.2426406871192839</v>
      </c>
      <c r="W45" s="33">
        <f>SIN(RADIANS(T45))*U45</f>
        <v>-4.2426406871192857</v>
      </c>
    </row>
    <row r="46" spans="1:23" x14ac:dyDescent="0.25">
      <c r="A46" s="1"/>
      <c r="B46" s="2"/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-10</v>
      </c>
      <c r="O46" s="15" t="e">
        <f>COS(RADIANS(M46))*N46</f>
        <v>#N/A</v>
      </c>
      <c r="P46" s="17" t="e">
        <f>SIN(RADIANS(M46))*N46</f>
        <v>#N/A</v>
      </c>
      <c r="Q46" s="31">
        <f t="shared" si="2"/>
        <v>225</v>
      </c>
      <c r="R46" s="32">
        <f t="shared" si="3"/>
        <v>2</v>
      </c>
      <c r="S46" s="32">
        <f>IF(E10,DEGREES(Q46),Q46)</f>
        <v>225</v>
      </c>
      <c r="T46" s="32">
        <f>IF(E8,90-S46-E9,S46+90+E9)</f>
        <v>315</v>
      </c>
      <c r="U46" s="32">
        <f>IF(E11,ABS(E6)-R46,ABS(E5)+R46)</f>
        <v>2</v>
      </c>
      <c r="V46" s="32">
        <f>COS(RADIANS(T46))*U46</f>
        <v>1.4142135623730947</v>
      </c>
      <c r="W46" s="33">
        <f>SIN(RADIANS(T46))*U46</f>
        <v>-1.4142135623730954</v>
      </c>
    </row>
    <row r="47" spans="1:23" x14ac:dyDescent="0.25">
      <c r="A47" s="1">
        <v>240</v>
      </c>
      <c r="B47" s="2">
        <v>6</v>
      </c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  <c r="Q47" s="31">
        <f t="shared" si="2"/>
        <v>0</v>
      </c>
      <c r="R47" s="32">
        <f t="shared" si="3"/>
        <v>0</v>
      </c>
      <c r="S47" s="32">
        <f>IF(E10,DEGREES(Q47),Q47)</f>
        <v>0</v>
      </c>
      <c r="T47" s="32">
        <f>IF(E8,90-S47-E9,S47+90+E9)</f>
        <v>90</v>
      </c>
      <c r="U47" s="32">
        <f>IF(E11,ABS(E6)-R47,ABS(E5)+R47)</f>
        <v>0</v>
      </c>
      <c r="V47" s="32"/>
      <c r="W47" s="33"/>
    </row>
    <row r="48" spans="1:23" x14ac:dyDescent="0.25">
      <c r="A48" s="1">
        <v>240</v>
      </c>
      <c r="B48" s="2">
        <v>3</v>
      </c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10</v>
      </c>
      <c r="O48" s="15" t="e">
        <f>COS(RADIANS(M48))*N48</f>
        <v>#N/A</v>
      </c>
      <c r="P48" s="17" t="e">
        <f>SIN(RADIANS(M48))*N48</f>
        <v>#N/A</v>
      </c>
      <c r="Q48" s="31">
        <f t="shared" si="2"/>
        <v>240</v>
      </c>
      <c r="R48" s="32">
        <f t="shared" si="3"/>
        <v>6</v>
      </c>
      <c r="S48" s="32">
        <f>IF(E10,DEGREES(Q48),Q48)</f>
        <v>240</v>
      </c>
      <c r="T48" s="32">
        <f>IF(E8,90-S48-E9,S48+90+E9)</f>
        <v>330</v>
      </c>
      <c r="U48" s="32">
        <f>IF(E11,ABS(E6)-R48,ABS(E5)+R48)</f>
        <v>6</v>
      </c>
      <c r="V48" s="32">
        <f>COS(RADIANS(T48))*U48</f>
        <v>5.1961524227066302</v>
      </c>
      <c r="W48" s="33">
        <f>SIN(RADIANS(T48))*U48</f>
        <v>-3.0000000000000027</v>
      </c>
    </row>
    <row r="49" spans="1:23" x14ac:dyDescent="0.25">
      <c r="A49" s="1"/>
      <c r="B49" s="2"/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-10</v>
      </c>
      <c r="O49" s="15" t="e">
        <f>COS(RADIANS(M49))*N49</f>
        <v>#N/A</v>
      </c>
      <c r="P49" s="17" t="e">
        <f>SIN(RADIANS(M49))*N49</f>
        <v>#N/A</v>
      </c>
      <c r="Q49" s="31">
        <f t="shared" si="2"/>
        <v>240</v>
      </c>
      <c r="R49" s="32">
        <f t="shared" si="3"/>
        <v>3</v>
      </c>
      <c r="S49" s="32">
        <f>IF(E10,DEGREES(Q49),Q49)</f>
        <v>240</v>
      </c>
      <c r="T49" s="32">
        <f>IF(E8,90-S49-E9,S49+90+E9)</f>
        <v>330</v>
      </c>
      <c r="U49" s="32">
        <f>IF(E11,ABS(E6)-R49,ABS(E5)+R49)</f>
        <v>3</v>
      </c>
      <c r="V49" s="32">
        <f>COS(RADIANS(T49))*U49</f>
        <v>2.5980762113533151</v>
      </c>
      <c r="W49" s="33">
        <f>SIN(RADIANS(T49))*U49</f>
        <v>-1.5000000000000013</v>
      </c>
    </row>
    <row r="50" spans="1:23" x14ac:dyDescent="0.25">
      <c r="A50" s="1">
        <v>255</v>
      </c>
      <c r="B50" s="2">
        <v>5</v>
      </c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  <c r="Q50" s="31">
        <f t="shared" si="2"/>
        <v>0</v>
      </c>
      <c r="R50" s="32">
        <f t="shared" si="3"/>
        <v>0</v>
      </c>
      <c r="S50" s="32">
        <f>IF(E10,DEGREES(Q50),Q50)</f>
        <v>0</v>
      </c>
      <c r="T50" s="32">
        <f>IF(E8,90-S50-E9,S50+90+E9)</f>
        <v>90</v>
      </c>
      <c r="U50" s="32">
        <f>IF(E11,ABS(E6)-R50,ABS(E5)+R50)</f>
        <v>0</v>
      </c>
      <c r="V50" s="32"/>
      <c r="W50" s="33"/>
    </row>
    <row r="51" spans="1:23" x14ac:dyDescent="0.25">
      <c r="A51" s="1">
        <v>255</v>
      </c>
      <c r="B51" s="2">
        <v>3</v>
      </c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>
        <f>IF(E13,H51,CHAR(160))</f>
        <v>120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10</v>
      </c>
      <c r="O51" s="15" t="e">
        <f>COS(RADIANS(M51))*N51</f>
        <v>#N/A</v>
      </c>
      <c r="P51" s="17" t="e">
        <f>SIN(RADIANS(M51))*N51</f>
        <v>#N/A</v>
      </c>
      <c r="Q51" s="31">
        <f t="shared" si="2"/>
        <v>255</v>
      </c>
      <c r="R51" s="32">
        <f t="shared" si="3"/>
        <v>5</v>
      </c>
      <c r="S51" s="32">
        <f>IF(E10,DEGREES(Q51),Q51)</f>
        <v>255</v>
      </c>
      <c r="T51" s="32">
        <f>IF(E8,90-S51-E9,S51+90+E9)</f>
        <v>345</v>
      </c>
      <c r="U51" s="32">
        <f>IF(E11,ABS(E6)-R51,ABS(E5)+R51)</f>
        <v>5</v>
      </c>
      <c r="V51" s="32">
        <f>COS(RADIANS(T51))*U51</f>
        <v>4.8296291314453415</v>
      </c>
      <c r="W51" s="33">
        <f>SIN(RADIANS(T51))*U51</f>
        <v>-1.2940952255126035</v>
      </c>
    </row>
    <row r="52" spans="1:23" x14ac:dyDescent="0.25">
      <c r="A52" s="1"/>
      <c r="B52" s="2"/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-10</v>
      </c>
      <c r="O52" s="15" t="e">
        <f>COS(RADIANS(M52))*N52</f>
        <v>#N/A</v>
      </c>
      <c r="P52" s="17" t="e">
        <f>SIN(RADIANS(M52))*N52</f>
        <v>#N/A</v>
      </c>
      <c r="Q52" s="31">
        <f t="shared" si="2"/>
        <v>255</v>
      </c>
      <c r="R52" s="32">
        <f t="shared" si="3"/>
        <v>3</v>
      </c>
      <c r="S52" s="32">
        <f>IF(E10,DEGREES(Q52),Q52)</f>
        <v>255</v>
      </c>
      <c r="T52" s="32">
        <f>IF(E8,90-S52-E9,S52+90+E9)</f>
        <v>345</v>
      </c>
      <c r="U52" s="32">
        <f>IF(E11,ABS(E6)-R52,ABS(E5)+R52)</f>
        <v>3</v>
      </c>
      <c r="V52" s="32">
        <f>COS(RADIANS(T52))*U52</f>
        <v>2.897777478867205</v>
      </c>
      <c r="W52" s="33">
        <f>SIN(RADIANS(T52))*U52</f>
        <v>-0.776457135307562</v>
      </c>
    </row>
    <row r="53" spans="1:23" x14ac:dyDescent="0.25">
      <c r="A53" s="1">
        <v>270</v>
      </c>
      <c r="B53" s="2">
        <v>4</v>
      </c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  <c r="Q53" s="31">
        <f t="shared" si="2"/>
        <v>0</v>
      </c>
      <c r="R53" s="32">
        <f t="shared" si="3"/>
        <v>0</v>
      </c>
      <c r="S53" s="32">
        <f>IF(E10,DEGREES(Q53),Q53)</f>
        <v>0</v>
      </c>
      <c r="T53" s="32">
        <f>IF(E8,90-S53-E9,S53+90+E9)</f>
        <v>90</v>
      </c>
      <c r="U53" s="32">
        <f>IF(E11,ABS(E6)-R53,ABS(E5)+R53)</f>
        <v>0</v>
      </c>
      <c r="V53" s="32"/>
      <c r="W53" s="33"/>
    </row>
    <row r="54" spans="1:23" x14ac:dyDescent="0.25">
      <c r="A54" s="1">
        <v>270</v>
      </c>
      <c r="B54" s="2">
        <v>3</v>
      </c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10</v>
      </c>
      <c r="O54" s="15" t="e">
        <f>COS(RADIANS(M54))*N54</f>
        <v>#N/A</v>
      </c>
      <c r="P54" s="17" t="e">
        <f>SIN(RADIANS(M54))*N54</f>
        <v>#N/A</v>
      </c>
      <c r="Q54" s="31">
        <f t="shared" si="2"/>
        <v>270</v>
      </c>
      <c r="R54" s="32">
        <f t="shared" si="3"/>
        <v>4</v>
      </c>
      <c r="S54" s="32">
        <f>IF(E10,DEGREES(Q54),Q54)</f>
        <v>270</v>
      </c>
      <c r="T54" s="32">
        <f>IF(E8,90-S54-E9,S54+90+E9)</f>
        <v>360</v>
      </c>
      <c r="U54" s="32">
        <f>IF(E11,ABS(E6)-R54,ABS(E5)+R54)</f>
        <v>4</v>
      </c>
      <c r="V54" s="32">
        <f>COS(RADIANS(T54))*U54</f>
        <v>4</v>
      </c>
      <c r="W54" s="33">
        <f>SIN(RADIANS(T54))*U54</f>
        <v>-9.8011876392689601E-16</v>
      </c>
    </row>
    <row r="55" spans="1:23" x14ac:dyDescent="0.25">
      <c r="A55" s="1"/>
      <c r="B55" s="2"/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-10</v>
      </c>
      <c r="O55" s="15" t="e">
        <f>COS(RADIANS(M55))*N55</f>
        <v>#N/A</v>
      </c>
      <c r="P55" s="17" t="e">
        <f>SIN(RADIANS(M55))*N55</f>
        <v>#N/A</v>
      </c>
      <c r="Q55" s="31">
        <f t="shared" si="2"/>
        <v>270</v>
      </c>
      <c r="R55" s="32">
        <f t="shared" si="3"/>
        <v>3</v>
      </c>
      <c r="S55" s="32">
        <f>IF(E10,DEGREES(Q55),Q55)</f>
        <v>270</v>
      </c>
      <c r="T55" s="32">
        <f>IF(E8,90-S55-E9,S55+90+E9)</f>
        <v>360</v>
      </c>
      <c r="U55" s="32">
        <f>IF(E11,ABS(E6)-R55,ABS(E5)+R55)</f>
        <v>3</v>
      </c>
      <c r="V55" s="32">
        <f>COS(RADIANS(T55))*U55</f>
        <v>3</v>
      </c>
      <c r="W55" s="33">
        <f>SIN(RADIANS(T55))*U55</f>
        <v>-7.3508907294517201E-16</v>
      </c>
    </row>
    <row r="56" spans="1:23" x14ac:dyDescent="0.25">
      <c r="A56" s="1">
        <v>285</v>
      </c>
      <c r="B56" s="2">
        <v>10</v>
      </c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  <c r="Q56" s="31">
        <f t="shared" si="2"/>
        <v>0</v>
      </c>
      <c r="R56" s="32">
        <f t="shared" si="3"/>
        <v>0</v>
      </c>
      <c r="S56" s="32">
        <f>IF(E10,DEGREES(Q56),Q56)</f>
        <v>0</v>
      </c>
      <c r="T56" s="32">
        <f>IF(E8,90-S56-E9,S56+90+E9)</f>
        <v>90</v>
      </c>
      <c r="U56" s="32">
        <f>IF(E11,ABS(E6)-R56,ABS(E5)+R56)</f>
        <v>0</v>
      </c>
      <c r="V56" s="32"/>
      <c r="W56" s="33"/>
    </row>
    <row r="57" spans="1:23" x14ac:dyDescent="0.25">
      <c r="A57" s="1">
        <v>285</v>
      </c>
      <c r="B57" s="2">
        <v>2</v>
      </c>
      <c r="F57" s="11">
        <f>IF(E8,(ROW()-ROW(F3))*5,((ROW(F75)-ROW())*5))</f>
        <v>90</v>
      </c>
      <c r="G57" s="12">
        <f>IF(F57-E9&gt;=0,F57-E9,360-E9+F57)</f>
        <v>90</v>
      </c>
      <c r="H57" s="13">
        <f>IF(G57=360,0,IF(MOD(G57,E2)=0,G57,""))</f>
        <v>90</v>
      </c>
      <c r="I57" s="13">
        <f>IF(E13,H57,CHAR(160))</f>
        <v>90</v>
      </c>
      <c r="J57" s="12" t="e">
        <f>NA()</f>
        <v>#N/A</v>
      </c>
      <c r="K57" s="14">
        <v>90</v>
      </c>
      <c r="L57" s="15">
        <f>MATCH(K57,H3:H74,0)</f>
        <v>55</v>
      </c>
      <c r="M57" s="16">
        <f>IF(E8,90-INDEX(F3:F74,L57,1),INDEX(F3:F74,L57,1)+90)</f>
        <v>180</v>
      </c>
      <c r="N57" s="15">
        <f>IF(E12,+(E7),NA())</f>
        <v>10</v>
      </c>
      <c r="O57" s="15">
        <f>COS(RADIANS(M57))*N57</f>
        <v>-10</v>
      </c>
      <c r="P57" s="17">
        <f>SIN(RADIANS(M57))*N57</f>
        <v>1.22514845490862E-15</v>
      </c>
      <c r="Q57" s="31">
        <f t="shared" si="2"/>
        <v>285</v>
      </c>
      <c r="R57" s="32">
        <f t="shared" si="3"/>
        <v>10</v>
      </c>
      <c r="S57" s="32">
        <f>IF(E10,DEGREES(Q57),Q57)</f>
        <v>285</v>
      </c>
      <c r="T57" s="32">
        <f>IF(E8,90-S57-E9,S57+90+E9)</f>
        <v>375</v>
      </c>
      <c r="U57" s="32">
        <f>IF(E11,ABS(E6)-R57,ABS(E5)+R57)</f>
        <v>10</v>
      </c>
      <c r="V57" s="32">
        <f>COS(RADIANS(T57))*U57</f>
        <v>9.6592582628906847</v>
      </c>
      <c r="W57" s="33">
        <f>SIN(RADIANS(T57))*U57</f>
        <v>2.5881904510252025</v>
      </c>
    </row>
    <row r="58" spans="1:23" x14ac:dyDescent="0.25">
      <c r="A58" s="1"/>
      <c r="B58" s="2"/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55</v>
      </c>
      <c r="M58" s="16">
        <f>IF(E8,90-INDEX(F3:F74,L58,1),INDEX(F3:F74,L58,1)+90)</f>
        <v>180</v>
      </c>
      <c r="N58" s="15">
        <f>IF(E12,-(E7),NA())</f>
        <v>-10</v>
      </c>
      <c r="O58" s="15">
        <f>COS(RADIANS(M58))*N58</f>
        <v>10</v>
      </c>
      <c r="P58" s="17">
        <f>SIN(RADIANS(M58))*N58</f>
        <v>-1.22514845490862E-15</v>
      </c>
      <c r="Q58" s="31">
        <f t="shared" si="2"/>
        <v>285</v>
      </c>
      <c r="R58" s="32">
        <f t="shared" si="3"/>
        <v>2</v>
      </c>
      <c r="S58" s="32">
        <f>IF(E10,DEGREES(Q58),Q58)</f>
        <v>285</v>
      </c>
      <c r="T58" s="32">
        <f>IF(E8,90-S58-E9,S58+90+E9)</f>
        <v>375</v>
      </c>
      <c r="U58" s="32">
        <f>IF(E11,ABS(E6)-R58,ABS(E5)+R58)</f>
        <v>2</v>
      </c>
      <c r="V58" s="32">
        <f>COS(RADIANS(T58))*U58</f>
        <v>1.9318516525781368</v>
      </c>
      <c r="W58" s="33">
        <f>SIN(RADIANS(T58))*U58</f>
        <v>0.51763809020504048</v>
      </c>
    </row>
    <row r="59" spans="1:23" x14ac:dyDescent="0.25">
      <c r="A59" s="1">
        <v>300</v>
      </c>
      <c r="B59" s="2">
        <v>4</v>
      </c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  <c r="Q59" s="31">
        <f t="shared" si="2"/>
        <v>0</v>
      </c>
      <c r="R59" s="32">
        <f t="shared" si="3"/>
        <v>0</v>
      </c>
      <c r="S59" s="32">
        <f>IF(E10,DEGREES(Q59),Q59)</f>
        <v>0</v>
      </c>
      <c r="T59" s="32">
        <f>IF(E8,90-S59-E9,S59+90+E9)</f>
        <v>90</v>
      </c>
      <c r="U59" s="32">
        <f>IF(E11,ABS(E6)-R59,ABS(E5)+R59)</f>
        <v>0</v>
      </c>
      <c r="V59" s="32"/>
      <c r="W59" s="33"/>
    </row>
    <row r="60" spans="1:23" x14ac:dyDescent="0.25">
      <c r="A60" s="1">
        <v>300</v>
      </c>
      <c r="B60" s="2">
        <v>3</v>
      </c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10</v>
      </c>
      <c r="O60" s="15" t="e">
        <f>COS(RADIANS(M60))*N60</f>
        <v>#N/A</v>
      </c>
      <c r="P60" s="17" t="e">
        <f>SIN(RADIANS(M60))*N60</f>
        <v>#N/A</v>
      </c>
      <c r="Q60" s="31">
        <f t="shared" si="2"/>
        <v>300</v>
      </c>
      <c r="R60" s="32">
        <f t="shared" si="3"/>
        <v>4</v>
      </c>
      <c r="S60" s="32">
        <f>IF(E10,DEGREES(Q60),Q60)</f>
        <v>300</v>
      </c>
      <c r="T60" s="32">
        <f>IF(E8,90-S60-E9,S60+90+E9)</f>
        <v>390</v>
      </c>
      <c r="U60" s="32">
        <f>IF(E11,ABS(E6)-R60,ABS(E5)+R60)</f>
        <v>4</v>
      </c>
      <c r="V60" s="32">
        <f>COS(RADIANS(T60))*U60</f>
        <v>3.4641016151377544</v>
      </c>
      <c r="W60" s="33">
        <f>SIN(RADIANS(T60))*U60</f>
        <v>2</v>
      </c>
    </row>
    <row r="61" spans="1:23" x14ac:dyDescent="0.25">
      <c r="A61" s="1"/>
      <c r="B61" s="2"/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-10</v>
      </c>
      <c r="O61" s="15" t="e">
        <f>COS(RADIANS(M61))*N61</f>
        <v>#N/A</v>
      </c>
      <c r="P61" s="17" t="e">
        <f>SIN(RADIANS(M61))*N61</f>
        <v>#N/A</v>
      </c>
      <c r="Q61" s="31">
        <f t="shared" si="2"/>
        <v>300</v>
      </c>
      <c r="R61" s="32">
        <f t="shared" si="3"/>
        <v>3</v>
      </c>
      <c r="S61" s="32">
        <f>IF(E10,DEGREES(Q61),Q61)</f>
        <v>300</v>
      </c>
      <c r="T61" s="32">
        <f>IF(E8,90-S61-E9,S61+90+E9)</f>
        <v>390</v>
      </c>
      <c r="U61" s="32">
        <f>IF(E11,ABS(E6)-R61,ABS(E5)+R61)</f>
        <v>3</v>
      </c>
      <c r="V61" s="32">
        <f>COS(RADIANS(T61))*U61</f>
        <v>2.598076211353316</v>
      </c>
      <c r="W61" s="33">
        <f>SIN(RADIANS(T61))*U61</f>
        <v>1.5</v>
      </c>
    </row>
    <row r="62" spans="1:23" x14ac:dyDescent="0.25">
      <c r="A62" s="1">
        <v>315</v>
      </c>
      <c r="B62" s="2">
        <v>8</v>
      </c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  <c r="Q62" s="31">
        <f t="shared" si="2"/>
        <v>0</v>
      </c>
      <c r="R62" s="32">
        <f t="shared" si="3"/>
        <v>0</v>
      </c>
      <c r="S62" s="32">
        <f>IF(E10,DEGREES(Q62),Q62)</f>
        <v>0</v>
      </c>
      <c r="T62" s="32">
        <f>IF(E8,90-S62-E9,S62+90+E9)</f>
        <v>90</v>
      </c>
      <c r="U62" s="32">
        <f>IF(E11,ABS(E6)-R62,ABS(E5)+R62)</f>
        <v>0</v>
      </c>
      <c r="V62" s="32"/>
      <c r="W62" s="33"/>
    </row>
    <row r="63" spans="1:23" x14ac:dyDescent="0.25">
      <c r="A63" s="1">
        <v>315</v>
      </c>
      <c r="B63" s="2">
        <v>3</v>
      </c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>
        <f>IF(E13,H63,CHAR(160))</f>
        <v>60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10</v>
      </c>
      <c r="O63" s="15" t="e">
        <f>COS(RADIANS(M63))*N63</f>
        <v>#N/A</v>
      </c>
      <c r="P63" s="17" t="e">
        <f>SIN(RADIANS(M63))*N63</f>
        <v>#N/A</v>
      </c>
      <c r="Q63" s="31">
        <f t="shared" si="2"/>
        <v>315</v>
      </c>
      <c r="R63" s="32">
        <f t="shared" si="3"/>
        <v>8</v>
      </c>
      <c r="S63" s="32">
        <f>IF(E10,DEGREES(Q63),Q63)</f>
        <v>315</v>
      </c>
      <c r="T63" s="32">
        <f>IF(E8,90-S63-E9,S63+90+E9)</f>
        <v>405</v>
      </c>
      <c r="U63" s="32">
        <f>IF(E11,ABS(E6)-R63,ABS(E5)+R63)</f>
        <v>8</v>
      </c>
      <c r="V63" s="32">
        <f>COS(RADIANS(T63))*U63</f>
        <v>5.6568542494923815</v>
      </c>
      <c r="W63" s="33">
        <f>SIN(RADIANS(T63))*U63</f>
        <v>5.6568542494923788</v>
      </c>
    </row>
    <row r="64" spans="1:23" x14ac:dyDescent="0.25">
      <c r="A64" s="1"/>
      <c r="B64" s="2"/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-10</v>
      </c>
      <c r="O64" s="15" t="e">
        <f>COS(RADIANS(M64))*N64</f>
        <v>#N/A</v>
      </c>
      <c r="P64" s="17" t="e">
        <f>SIN(RADIANS(M64))*N64</f>
        <v>#N/A</v>
      </c>
      <c r="Q64" s="31">
        <f t="shared" si="2"/>
        <v>315</v>
      </c>
      <c r="R64" s="32">
        <f t="shared" si="3"/>
        <v>3</v>
      </c>
      <c r="S64" s="32">
        <f>IF(E10,DEGREES(Q64),Q64)</f>
        <v>315</v>
      </c>
      <c r="T64" s="32">
        <f>IF(E8,90-S64-E9,S64+90+E9)</f>
        <v>405</v>
      </c>
      <c r="U64" s="32">
        <f>IF(E11,ABS(E6)-R64,ABS(E5)+R64)</f>
        <v>3</v>
      </c>
      <c r="V64" s="32">
        <f>COS(RADIANS(T64))*U64</f>
        <v>2.1213203435596428</v>
      </c>
      <c r="W64" s="33">
        <f>SIN(RADIANS(T64))*U64</f>
        <v>2.1213203435596419</v>
      </c>
    </row>
    <row r="65" spans="1:23" x14ac:dyDescent="0.25">
      <c r="A65" s="1">
        <v>330</v>
      </c>
      <c r="B65" s="2">
        <v>5</v>
      </c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  <c r="Q65" s="31">
        <f t="shared" si="2"/>
        <v>0</v>
      </c>
      <c r="R65" s="32">
        <f t="shared" si="3"/>
        <v>0</v>
      </c>
      <c r="S65" s="32">
        <f>IF(E10,DEGREES(Q65),Q65)</f>
        <v>0</v>
      </c>
      <c r="T65" s="32">
        <f>IF(E8,90-S65-E9,S65+90+E9)</f>
        <v>90</v>
      </c>
      <c r="U65" s="32">
        <f>IF(E11,ABS(E6)-R65,ABS(E5)+R65)</f>
        <v>0</v>
      </c>
      <c r="V65" s="32"/>
      <c r="W65" s="33"/>
    </row>
    <row r="66" spans="1:23" x14ac:dyDescent="0.25">
      <c r="A66" s="1">
        <v>330</v>
      </c>
      <c r="B66" s="2">
        <v>3</v>
      </c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10</v>
      </c>
      <c r="O66" s="15" t="e">
        <f>COS(RADIANS(M66))*N66</f>
        <v>#N/A</v>
      </c>
      <c r="P66" s="17" t="e">
        <f>SIN(RADIANS(M66))*N66</f>
        <v>#N/A</v>
      </c>
      <c r="Q66" s="31">
        <f t="shared" si="2"/>
        <v>330</v>
      </c>
      <c r="R66" s="32">
        <f t="shared" si="3"/>
        <v>5</v>
      </c>
      <c r="S66" s="32">
        <f>IF(E10,DEGREES(Q66),Q66)</f>
        <v>330</v>
      </c>
      <c r="T66" s="32">
        <f>IF(E8,90-S66-E9,S66+90+E9)</f>
        <v>420</v>
      </c>
      <c r="U66" s="32">
        <f>IF(E11,ABS(E6)-R66,ABS(E5)+R66)</f>
        <v>5</v>
      </c>
      <c r="V66" s="32">
        <f>COS(RADIANS(T66))*U66</f>
        <v>2.4999999999999987</v>
      </c>
      <c r="W66" s="33">
        <f>SIN(RADIANS(T66))*U66</f>
        <v>4.3301270189221945</v>
      </c>
    </row>
    <row r="67" spans="1:23" x14ac:dyDescent="0.25">
      <c r="A67" s="1"/>
      <c r="B67" s="2"/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-10</v>
      </c>
      <c r="O67" s="15" t="e">
        <f>COS(RADIANS(M67))*N67</f>
        <v>#N/A</v>
      </c>
      <c r="P67" s="17" t="e">
        <f>SIN(RADIANS(M67))*N67</f>
        <v>#N/A</v>
      </c>
      <c r="Q67" s="31">
        <f t="shared" ref="Q67:Q73" si="4">A66</f>
        <v>330</v>
      </c>
      <c r="R67" s="32">
        <f t="shared" ref="R67:R73" si="5">B66</f>
        <v>3</v>
      </c>
      <c r="S67" s="32">
        <f>IF(E10,DEGREES(Q67),Q67)</f>
        <v>330</v>
      </c>
      <c r="T67" s="32">
        <f>IF(E8,90-S67-E9,S67+90+E9)</f>
        <v>420</v>
      </c>
      <c r="U67" s="32">
        <f>IF(E11,ABS(E6)-R67,ABS(E5)+R67)</f>
        <v>3</v>
      </c>
      <c r="V67" s="32">
        <f>COS(RADIANS(T67))*U67</f>
        <v>1.4999999999999991</v>
      </c>
      <c r="W67" s="33">
        <f>SIN(RADIANS(T67))*U67</f>
        <v>2.5980762113533165</v>
      </c>
    </row>
    <row r="68" spans="1:23" x14ac:dyDescent="0.25">
      <c r="A68" s="1">
        <v>345</v>
      </c>
      <c r="B68" s="2">
        <v>6</v>
      </c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  <c r="Q68" s="31">
        <f t="shared" si="4"/>
        <v>0</v>
      </c>
      <c r="R68" s="32">
        <f t="shared" si="5"/>
        <v>0</v>
      </c>
      <c r="S68" s="32">
        <f>IF(E10,DEGREES(Q68),Q68)</f>
        <v>0</v>
      </c>
      <c r="T68" s="32">
        <f>IF(E8,90-S68-E9,S68+90+E9)</f>
        <v>90</v>
      </c>
      <c r="U68" s="32">
        <f>IF(E11,ABS(E6)-R68,ABS(E5)+R68)</f>
        <v>0</v>
      </c>
      <c r="V68" s="32"/>
      <c r="W68" s="33"/>
    </row>
    <row r="69" spans="1:23" x14ac:dyDescent="0.25">
      <c r="A69" s="1">
        <v>345</v>
      </c>
      <c r="B69" s="2">
        <v>3</v>
      </c>
      <c r="F69" s="11">
        <f>IF(E8,(ROW()-ROW(F3))*5,((ROW(F75)-ROW())*5))</f>
        <v>30</v>
      </c>
      <c r="G69" s="12">
        <f>IF(F69-E9&gt;=0,F69-E9,360-E9+F69)</f>
        <v>30</v>
      </c>
      <c r="H69" s="13">
        <f>IF(G69=360,0,IF(MOD(G69,E2)=0,G69,""))</f>
        <v>30</v>
      </c>
      <c r="I69" s="13">
        <f>IF(E13,H69,CHAR(160))</f>
        <v>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10</v>
      </c>
      <c r="O69" s="15" t="e">
        <f>COS(RADIANS(M69))*N69</f>
        <v>#N/A</v>
      </c>
      <c r="P69" s="17" t="e">
        <f>SIN(RADIANS(M69))*N69</f>
        <v>#N/A</v>
      </c>
      <c r="Q69" s="31">
        <f t="shared" si="4"/>
        <v>345</v>
      </c>
      <c r="R69" s="32">
        <f t="shared" si="5"/>
        <v>6</v>
      </c>
      <c r="S69" s="32">
        <f>IF(E10,DEGREES(Q69),Q69)</f>
        <v>345</v>
      </c>
      <c r="T69" s="32">
        <f>IF(E8,90-S69-E9,S69+90+E9)</f>
        <v>435</v>
      </c>
      <c r="U69" s="32">
        <f>IF(E11,ABS(E6)-R69,ABS(E5)+R69)</f>
        <v>6</v>
      </c>
      <c r="V69" s="32">
        <f>COS(RADIANS(T69))*U69</f>
        <v>1.5529142706151244</v>
      </c>
      <c r="W69" s="33">
        <f>SIN(RADIANS(T69))*U69</f>
        <v>5.7955549577344101</v>
      </c>
    </row>
    <row r="70" spans="1:23" x14ac:dyDescent="0.25">
      <c r="A70" s="1"/>
      <c r="B70" s="2"/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-10</v>
      </c>
      <c r="O70" s="15" t="e">
        <f>COS(RADIANS(M70))*N70</f>
        <v>#N/A</v>
      </c>
      <c r="P70" s="17" t="e">
        <f>SIN(RADIANS(M70))*N70</f>
        <v>#N/A</v>
      </c>
      <c r="Q70" s="31">
        <f t="shared" si="4"/>
        <v>345</v>
      </c>
      <c r="R70" s="32">
        <f t="shared" si="5"/>
        <v>3</v>
      </c>
      <c r="S70" s="32">
        <f>IF(E10,DEGREES(Q70),Q70)</f>
        <v>345</v>
      </c>
      <c r="T70" s="32">
        <f>IF(E8,90-S70-E9,S70+90+E9)</f>
        <v>435</v>
      </c>
      <c r="U70" s="32">
        <f>IF(E11,ABS(E6)-R70,ABS(E5)+R70)</f>
        <v>3</v>
      </c>
      <c r="V70" s="32">
        <f>COS(RADIANS(T70))*U70</f>
        <v>0.77645713530756222</v>
      </c>
      <c r="W70" s="33">
        <f>SIN(RADIANS(T70))*U70</f>
        <v>2.897777478867205</v>
      </c>
    </row>
    <row r="71" spans="1:23" x14ac:dyDescent="0.25">
      <c r="A71" s="1">
        <v>360</v>
      </c>
      <c r="B71" s="2">
        <v>8</v>
      </c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  <c r="Q71" s="31">
        <f t="shared" si="4"/>
        <v>0</v>
      </c>
      <c r="R71" s="32">
        <f t="shared" si="5"/>
        <v>0</v>
      </c>
      <c r="S71" s="32">
        <f>IF(E10,DEGREES(Q71),Q71)</f>
        <v>0</v>
      </c>
      <c r="T71" s="32">
        <f>IF(E8,90-S71-E9,S71+90+E9)</f>
        <v>90</v>
      </c>
      <c r="U71" s="32">
        <f>IF(E11,ABS(E6)-R71,ABS(E5)+R71)</f>
        <v>0</v>
      </c>
      <c r="V71" s="32"/>
      <c r="W71" s="33"/>
    </row>
    <row r="72" spans="1:23" x14ac:dyDescent="0.25">
      <c r="A72" s="1">
        <v>360</v>
      </c>
      <c r="B72" s="2">
        <v>3</v>
      </c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10</v>
      </c>
      <c r="O72" s="15" t="e">
        <f>COS(RADIANS(M72))*N72</f>
        <v>#N/A</v>
      </c>
      <c r="P72" s="17" t="e">
        <f>SIN(RADIANS(M72))*N72</f>
        <v>#N/A</v>
      </c>
      <c r="Q72" s="31">
        <f t="shared" si="4"/>
        <v>360</v>
      </c>
      <c r="R72" s="32">
        <f t="shared" si="5"/>
        <v>8</v>
      </c>
      <c r="S72" s="32">
        <f>IF(E10,DEGREES(Q72),Q72)</f>
        <v>360</v>
      </c>
      <c r="T72" s="32">
        <f>IF(E8,90-S72-E9,S72+90+E9)</f>
        <v>450</v>
      </c>
      <c r="U72" s="32">
        <f>IF(E11,ABS(E6)-R72,ABS(E5)+R72)</f>
        <v>8</v>
      </c>
      <c r="V72" s="32">
        <f>COS(RADIANS(T72))*U72</f>
        <v>2.45029690981724E-15</v>
      </c>
      <c r="W72" s="33">
        <f>SIN(RADIANS(T72))*U72</f>
        <v>8</v>
      </c>
    </row>
    <row r="73" spans="1:23" x14ac:dyDescent="0.25"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-10</v>
      </c>
      <c r="O73" s="15" t="e">
        <f>COS(RADIANS(M73))*N73</f>
        <v>#N/A</v>
      </c>
      <c r="P73" s="17" t="e">
        <f>SIN(RADIANS(M73))*N73</f>
        <v>#N/A</v>
      </c>
      <c r="Q73" s="34">
        <f t="shared" si="4"/>
        <v>360</v>
      </c>
      <c r="R73" s="35">
        <f t="shared" si="5"/>
        <v>3</v>
      </c>
      <c r="S73" s="35">
        <f>IF(E10,DEGREES(Q73),Q73)</f>
        <v>360</v>
      </c>
      <c r="T73" s="35">
        <f>IF(E8,90-S73-E9,S73+90+E9)</f>
        <v>450</v>
      </c>
      <c r="U73" s="35">
        <f>IF(E11,ABS(E6)-R73,ABS(E5)+R73)</f>
        <v>3</v>
      </c>
      <c r="V73" s="35">
        <f>COS(RADIANS(T73))*U73</f>
        <v>9.1886134118146501E-16</v>
      </c>
      <c r="W73" s="36">
        <f>SIN(RADIANS(T73))*U73</f>
        <v>3</v>
      </c>
    </row>
    <row r="74" spans="1:23" x14ac:dyDescent="0.25"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1:23" x14ac:dyDescent="0.25"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10</v>
      </c>
      <c r="O75" s="15">
        <f>COS(RADIANS(M75))*N75</f>
        <v>-8.6602540378443855</v>
      </c>
      <c r="P75" s="17">
        <f>SIN(RADIANS(M75))*N75</f>
        <v>-5.0000000000000009</v>
      </c>
    </row>
    <row r="76" spans="1:23" x14ac:dyDescent="0.25"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-10</v>
      </c>
      <c r="O76" s="15">
        <f>COS(RADIANS(M76))*N76</f>
        <v>8.6602540378443855</v>
      </c>
      <c r="P76" s="17">
        <f>SIN(RADIANS(M76))*N76</f>
        <v>5.0000000000000009</v>
      </c>
    </row>
    <row r="77" spans="1:23" x14ac:dyDescent="0.25">
      <c r="K77" s="14"/>
      <c r="L77" s="15"/>
      <c r="M77" s="16"/>
      <c r="N77" s="15"/>
      <c r="O77" s="15"/>
      <c r="P77" s="17"/>
    </row>
    <row r="78" spans="1:23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10</v>
      </c>
      <c r="O78" s="15" t="e">
        <f>COS(RADIANS(M78))*N78</f>
        <v>#N/A</v>
      </c>
      <c r="P78" s="17" t="e">
        <f>SIN(RADIANS(M78))*N78</f>
        <v>#N/A</v>
      </c>
    </row>
    <row r="79" spans="1:23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-10</v>
      </c>
      <c r="O79" s="15" t="e">
        <f>COS(RADIANS(M79))*N79</f>
        <v>#N/A</v>
      </c>
      <c r="P79" s="17" t="e">
        <f>SIN(RADIANS(M79))*N79</f>
        <v>#N/A</v>
      </c>
    </row>
    <row r="80" spans="1:23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10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-10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10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-10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10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-10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10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-10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43</v>
      </c>
      <c r="M93" s="16">
        <f>IF(E8,90-INDEX(F3:F74,L93,1),INDEX(F3:F74,L93,1)+90)</f>
        <v>240</v>
      </c>
      <c r="N93" s="15">
        <f>IF(E12,+(E7),NA())</f>
        <v>10</v>
      </c>
      <c r="O93" s="15">
        <f>COS(RADIANS(M93))*N93</f>
        <v>-5.0000000000000044</v>
      </c>
      <c r="P93" s="17">
        <f>SIN(RADIANS(M93))*N93</f>
        <v>-8.6602540378443837</v>
      </c>
    </row>
    <row r="94" spans="11:16" x14ac:dyDescent="0.25">
      <c r="K94" s="14">
        <v>150</v>
      </c>
      <c r="L94" s="15">
        <f>L93</f>
        <v>43</v>
      </c>
      <c r="M94" s="16">
        <f>IF(E8,90-INDEX(F3:F74,L94,1),INDEX(F3:F74,L94,1)+90)</f>
        <v>240</v>
      </c>
      <c r="N94" s="15">
        <f>IF(E12,-(E7),NA())</f>
        <v>-10</v>
      </c>
      <c r="O94" s="15">
        <f>COS(RADIANS(M94))*N94</f>
        <v>5.0000000000000044</v>
      </c>
      <c r="P94" s="17">
        <f>SIN(RADIANS(M94))*N94</f>
        <v>8.6602540378443837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10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-10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10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-10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10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-10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10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-10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10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-10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183"/>
  <sheetViews>
    <sheetView workbookViewId="0"/>
  </sheetViews>
  <sheetFormatPr defaultRowHeight="15" x14ac:dyDescent="0.25"/>
  <sheetData>
    <row r="1" spans="1:23" x14ac:dyDescent="0.25">
      <c r="B1" t="s">
        <v>43</v>
      </c>
    </row>
    <row r="2" spans="1:23" x14ac:dyDescent="0.25">
      <c r="A2" s="1">
        <v>0</v>
      </c>
      <c r="B2" s="2">
        <v>-14.582000000000001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Example6!$B$1</f>
        <v>Negative Data</v>
      </c>
    </row>
    <row r="3" spans="1:23" x14ac:dyDescent="0.25">
      <c r="A3" s="1">
        <v>2</v>
      </c>
      <c r="B3" s="2">
        <v>-15.24</v>
      </c>
      <c r="D3" s="4" t="s">
        <v>6</v>
      </c>
      <c r="E3" s="5">
        <f>360/E2</f>
        <v>12</v>
      </c>
      <c r="F3" s="11">
        <f>IF(E8,(ROW()-ROW(F3))*5,((ROW(F75)-ROW())*5))</f>
        <v>0</v>
      </c>
      <c r="G3" s="12">
        <f>IF(F3-E9&gt;=0,F3-E9,360-E9+F3)</f>
        <v>0</v>
      </c>
      <c r="H3" s="13">
        <f>IF(G3=360,0,IF(MOD(G3,E2)=0,G3,""))</f>
        <v>0</v>
      </c>
      <c r="I3" s="13">
        <f>IF(E13,H3,CHAR(160))</f>
        <v>0</v>
      </c>
      <c r="J3" s="12">
        <f>E19</f>
        <v>-27.227</v>
      </c>
      <c r="K3" s="14">
        <v>0</v>
      </c>
      <c r="L3" s="15">
        <f>MATCH(K3,H3:H74,0)</f>
        <v>1</v>
      </c>
      <c r="M3" s="16">
        <f>IF(E8,90-INDEX(F3:F74,L3,1),INDEX(F3:F74,L3,1)+90)</f>
        <v>90</v>
      </c>
      <c r="N3" s="15">
        <f>IF(E12,+(E7),NA())</f>
        <v>30</v>
      </c>
      <c r="O3" s="15">
        <f>COS(RADIANS(M3))*N3</f>
        <v>1.83772268236293E-15</v>
      </c>
      <c r="P3" s="17">
        <f>SIN(RADIANS(M3))*N3</f>
        <v>30</v>
      </c>
      <c r="Q3" s="31">
        <f t="shared" ref="Q3:Q34" si="0">A2</f>
        <v>0</v>
      </c>
      <c r="R3" s="32">
        <f t="shared" ref="R3:R34" si="1">B2</f>
        <v>-14.582000000000001</v>
      </c>
      <c r="S3" s="32">
        <f>IF(E10,DEGREES(Q3),Q3)</f>
        <v>0</v>
      </c>
      <c r="T3" s="32">
        <f>IF(E8,90-S3-E9,S3+90+E9)</f>
        <v>90</v>
      </c>
      <c r="U3" s="32">
        <f>IF(E11,ABS(E6)-R3,ABS(E5)+R3)</f>
        <v>15.417999999999999</v>
      </c>
      <c r="V3" s="32">
        <f t="shared" ref="V3:V34" si="2">COS(RADIANS(T3))*U3</f>
        <v>9.4446694388905517E-16</v>
      </c>
      <c r="W3" s="33">
        <f t="shared" ref="W3:W34" si="3">SIN(RADIANS(T3))*U3</f>
        <v>15.417999999999999</v>
      </c>
    </row>
    <row r="4" spans="1:23" x14ac:dyDescent="0.25">
      <c r="A4" s="1">
        <v>4</v>
      </c>
      <c r="B4" s="2">
        <v>-16.169</v>
      </c>
      <c r="D4" s="4" t="s">
        <v>7</v>
      </c>
      <c r="E4" s="5">
        <f>10/E3</f>
        <v>0.83333333333333337</v>
      </c>
      <c r="F4" s="11">
        <f>IF(E8,(ROW()-ROW(F3))*5,((ROW(F75)-ROW())*5))</f>
        <v>5</v>
      </c>
      <c r="G4" s="12">
        <f>IF(F4-E9&gt;=0,F4-E9,360-E9+F4)</f>
        <v>5</v>
      </c>
      <c r="H4" s="13" t="str">
        <f>IF(G4=360,0,IF(MOD(G4,E2)=0,G4,""))</f>
        <v/>
      </c>
      <c r="I4" s="13" t="str">
        <f>IF(E13,H4,CHAR(160))</f>
        <v/>
      </c>
      <c r="J4" s="12">
        <f>E20</f>
        <v>0</v>
      </c>
      <c r="K4" s="14">
        <v>0</v>
      </c>
      <c r="L4" s="15">
        <f>L3</f>
        <v>1</v>
      </c>
      <c r="M4" s="16">
        <f>IF(E8,90-INDEX(F3:F74,L4,1),INDEX(F3:F74,L4,1)+90)</f>
        <v>90</v>
      </c>
      <c r="N4" s="15">
        <f>IF(E12,-(E7),NA())</f>
        <v>-30</v>
      </c>
      <c r="O4" s="15">
        <f>COS(RADIANS(M4))*N4</f>
        <v>-1.83772268236293E-15</v>
      </c>
      <c r="P4" s="17">
        <f>SIN(RADIANS(M4))*N4</f>
        <v>-30</v>
      </c>
      <c r="Q4" s="31">
        <f t="shared" si="0"/>
        <v>2</v>
      </c>
      <c r="R4" s="32">
        <f t="shared" si="1"/>
        <v>-15.24</v>
      </c>
      <c r="S4" s="32">
        <f>IF(E10,DEGREES(Q4),Q4)</f>
        <v>2</v>
      </c>
      <c r="T4" s="32">
        <f>IF(E8,90-S4-E9,S4+90+E9)</f>
        <v>88</v>
      </c>
      <c r="U4" s="32">
        <f>IF(E11,ABS(E6)-R4,ABS(E5)+R4)</f>
        <v>14.76</v>
      </c>
      <c r="V4" s="32">
        <f t="shared" si="2"/>
        <v>0.51511657132891597</v>
      </c>
      <c r="W4" s="33">
        <f t="shared" si="3"/>
        <v>14.751008606801854</v>
      </c>
    </row>
    <row r="5" spans="1:23" x14ac:dyDescent="0.25">
      <c r="A5" s="1">
        <v>6</v>
      </c>
      <c r="B5" s="2">
        <v>-17.440000000000001</v>
      </c>
      <c r="D5" s="4" t="s">
        <v>8</v>
      </c>
      <c r="E5" s="5">
        <v>-30</v>
      </c>
      <c r="F5" s="11">
        <f>IF(E8,(ROW()-ROW(F3))*5,((ROW(F75)-ROW())*5))</f>
        <v>10</v>
      </c>
      <c r="G5" s="12">
        <f>IF(F5-E9&gt;=0,F5-E9,360-E9+F5)</f>
        <v>10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4</v>
      </c>
      <c r="R5" s="32">
        <f t="shared" si="1"/>
        <v>-16.169</v>
      </c>
      <c r="S5" s="32">
        <f>IF(E10,DEGREES(Q5),Q5)</f>
        <v>4</v>
      </c>
      <c r="T5" s="32">
        <f>IF(E8,90-S5-E9,S5+90+E9)</f>
        <v>86</v>
      </c>
      <c r="U5" s="32">
        <f>IF(E11,ABS(E6)-R5,ABS(E5)+R5)</f>
        <v>13.831</v>
      </c>
      <c r="V5" s="32">
        <f t="shared" si="2"/>
        <v>0.96480178835499608</v>
      </c>
      <c r="W5" s="33">
        <f t="shared" si="3"/>
        <v>13.797308379143628</v>
      </c>
    </row>
    <row r="6" spans="1:23" x14ac:dyDescent="0.25">
      <c r="A6" s="1">
        <v>8</v>
      </c>
      <c r="B6" s="2">
        <v>-19.100999999999999</v>
      </c>
      <c r="D6" s="4" t="s">
        <v>9</v>
      </c>
      <c r="E6" s="5">
        <v>0</v>
      </c>
      <c r="F6" s="11">
        <f>IF(E8,(ROW()-ROW(F3))*5,((ROW(F75)-ROW())*5))</f>
        <v>15</v>
      </c>
      <c r="G6" s="12">
        <f>IF(F6-E9&gt;=0,F6-E9,360-E9+F6)</f>
        <v>15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30</v>
      </c>
      <c r="O6" s="15" t="e">
        <f>COS(RADIANS(M6))*N6</f>
        <v>#N/A</v>
      </c>
      <c r="P6" s="17" t="e">
        <f>SIN(RADIANS(M6))*N6</f>
        <v>#N/A</v>
      </c>
      <c r="Q6" s="31">
        <f t="shared" si="0"/>
        <v>6</v>
      </c>
      <c r="R6" s="32">
        <f t="shared" si="1"/>
        <v>-17.440000000000001</v>
      </c>
      <c r="S6" s="32">
        <f>IF(E10,DEGREES(Q6),Q6)</f>
        <v>6</v>
      </c>
      <c r="T6" s="32">
        <f>IF(E8,90-S6-E9,S6+90+E9)</f>
        <v>84</v>
      </c>
      <c r="U6" s="32">
        <f>IF(E11,ABS(E6)-R6,ABS(E5)+R6)</f>
        <v>12.559999999999999</v>
      </c>
      <c r="V6" s="32">
        <f t="shared" si="2"/>
        <v>1.3128774986417273</v>
      </c>
      <c r="W6" s="33">
        <f t="shared" si="3"/>
        <v>12.491195005825512</v>
      </c>
    </row>
    <row r="7" spans="1:23" x14ac:dyDescent="0.25">
      <c r="A7" s="1">
        <v>10</v>
      </c>
      <c r="B7" s="2">
        <v>-20.997</v>
      </c>
      <c r="D7" s="4" t="s">
        <v>10</v>
      </c>
      <c r="E7" s="5">
        <f>E6-E5</f>
        <v>30</v>
      </c>
      <c r="F7" s="11">
        <f>IF(E8,(ROW()-ROW(F3))*5,((ROW(F75)-ROW())*5))</f>
        <v>20</v>
      </c>
      <c r="G7" s="12">
        <f>IF(F7-E9&gt;=0,F7-E9,360-E9+F7)</f>
        <v>20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-30</v>
      </c>
      <c r="O7" s="15" t="e">
        <f>COS(RADIANS(M7))*N7</f>
        <v>#N/A</v>
      </c>
      <c r="P7" s="17" t="e">
        <f>SIN(RADIANS(M7))*N7</f>
        <v>#N/A</v>
      </c>
      <c r="Q7" s="31">
        <f t="shared" si="0"/>
        <v>8</v>
      </c>
      <c r="R7" s="32">
        <f t="shared" si="1"/>
        <v>-19.100999999999999</v>
      </c>
      <c r="S7" s="32">
        <f>IF(E10,DEGREES(Q7),Q7)</f>
        <v>8</v>
      </c>
      <c r="T7" s="32">
        <f>IF(E8,90-S7-E9,S7+90+E9)</f>
        <v>82</v>
      </c>
      <c r="U7" s="32">
        <f>IF(E11,ABS(E6)-R7,ABS(E5)+R7)</f>
        <v>10.899000000000001</v>
      </c>
      <c r="V7" s="32">
        <f t="shared" si="2"/>
        <v>1.5168476273637537</v>
      </c>
      <c r="W7" s="33">
        <f t="shared" si="3"/>
        <v>10.792931681214377</v>
      </c>
    </row>
    <row r="8" spans="1:23" x14ac:dyDescent="0.25">
      <c r="A8" s="1">
        <v>12</v>
      </c>
      <c r="B8" s="2">
        <v>-21.462</v>
      </c>
      <c r="D8" s="4" t="s">
        <v>0</v>
      </c>
      <c r="E8" s="5" t="b">
        <v>1</v>
      </c>
      <c r="F8" s="11">
        <f>IF(E8,(ROW()-ROW(F3))*5,((ROW(F75)-ROW())*5))</f>
        <v>25</v>
      </c>
      <c r="G8" s="12">
        <f>IF(F8-E9&gt;=0,F8-E9,360-E9+F8)</f>
        <v>25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10</v>
      </c>
      <c r="R8" s="32">
        <f t="shared" si="1"/>
        <v>-20.997</v>
      </c>
      <c r="S8" s="32">
        <f>IF(E10,DEGREES(Q8),Q8)</f>
        <v>10</v>
      </c>
      <c r="T8" s="32">
        <f>IF(E8,90-S8-E9,S8+90+E9)</f>
        <v>80</v>
      </c>
      <c r="U8" s="32">
        <f>IF(E11,ABS(E6)-R8,ABS(E5)+R8)</f>
        <v>9.0030000000000001</v>
      </c>
      <c r="V8" s="32">
        <f t="shared" si="2"/>
        <v>1.5633545435353746</v>
      </c>
      <c r="W8" s="33">
        <f t="shared" si="3"/>
        <v>8.8662242003689098</v>
      </c>
    </row>
    <row r="9" spans="1:23" x14ac:dyDescent="0.25">
      <c r="A9" s="1">
        <v>14</v>
      </c>
      <c r="B9" s="2">
        <v>-20.279</v>
      </c>
      <c r="D9" s="4" t="s">
        <v>11</v>
      </c>
      <c r="E9" s="5">
        <v>0</v>
      </c>
      <c r="F9" s="11">
        <f>IF(E8,(ROW()-ROW(F3))*5,((ROW(F75)-ROW())*5))</f>
        <v>30</v>
      </c>
      <c r="G9" s="12">
        <f>IF(F9-E9&gt;=0,F9-E9,360-E9+F9)</f>
        <v>30</v>
      </c>
      <c r="H9" s="13">
        <f>IF(G9=360,0,IF(MOD(G9,E2)=0,G9,""))</f>
        <v>30</v>
      </c>
      <c r="I9" s="13">
        <f>IF(E13,H9,CHAR(160))</f>
        <v>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30</v>
      </c>
      <c r="O9" s="15" t="e">
        <f>COS(RADIANS(M9))*N9</f>
        <v>#N/A</v>
      </c>
      <c r="P9" s="17" t="e">
        <f>SIN(RADIANS(M9))*N9</f>
        <v>#N/A</v>
      </c>
      <c r="Q9" s="31">
        <f t="shared" si="0"/>
        <v>12</v>
      </c>
      <c r="R9" s="32">
        <f t="shared" si="1"/>
        <v>-21.462</v>
      </c>
      <c r="S9" s="32">
        <f>IF(E10,DEGREES(Q9),Q9)</f>
        <v>12</v>
      </c>
      <c r="T9" s="32">
        <f>IF(E8,90-S9-E9,S9+90+E9)</f>
        <v>78</v>
      </c>
      <c r="U9" s="32">
        <f>IF(E11,ABS(E6)-R9,ABS(E5)+R9)</f>
        <v>8.5380000000000003</v>
      </c>
      <c r="V9" s="32">
        <f t="shared" si="2"/>
        <v>1.7751500162020302</v>
      </c>
      <c r="W9" s="33">
        <f t="shared" si="3"/>
        <v>8.3514242150652329</v>
      </c>
    </row>
    <row r="10" spans="1:23" x14ac:dyDescent="0.25">
      <c r="A10" s="1">
        <v>16</v>
      </c>
      <c r="B10" s="2">
        <v>-18.077000000000002</v>
      </c>
      <c r="D10" s="4" t="s">
        <v>12</v>
      </c>
      <c r="E10" s="5" t="b">
        <v>0</v>
      </c>
      <c r="F10" s="11">
        <f>IF(E8,(ROW()-ROW(F3))*5,((ROW(F75)-ROW())*5))</f>
        <v>35</v>
      </c>
      <c r="G10" s="12">
        <f>IF(F10-E9&gt;=0,F10-E9,360-E9+F10)</f>
        <v>35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-30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14</v>
      </c>
      <c r="R10" s="32">
        <f t="shared" si="1"/>
        <v>-20.279</v>
      </c>
      <c r="S10" s="32">
        <f>IF(E10,DEGREES(Q10),Q10)</f>
        <v>14</v>
      </c>
      <c r="T10" s="32">
        <f>IF(E8,90-S10-E9,S10+90+E9)</f>
        <v>76</v>
      </c>
      <c r="U10" s="32">
        <f>IF(E11,ABS(E6)-R10,ABS(E5)+R10)</f>
        <v>9.7210000000000001</v>
      </c>
      <c r="V10" s="32">
        <f t="shared" si="2"/>
        <v>2.3517227471243696</v>
      </c>
      <c r="W10" s="33">
        <f t="shared" si="3"/>
        <v>9.432244755128961</v>
      </c>
    </row>
    <row r="11" spans="1:23" x14ac:dyDescent="0.25">
      <c r="A11" s="1">
        <v>18</v>
      </c>
      <c r="B11" s="2">
        <v>-15.901999999999999</v>
      </c>
      <c r="D11" s="4" t="s">
        <v>13</v>
      </c>
      <c r="E11" s="5" t="b">
        <v>0</v>
      </c>
      <c r="F11" s="11">
        <f>IF(E8,(ROW()-ROW(F3))*5,((ROW(F75)-ROW())*5))</f>
        <v>40</v>
      </c>
      <c r="G11" s="12">
        <f>IF(F11-E9&gt;=0,F11-E9,360-E9+F11)</f>
        <v>40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16</v>
      </c>
      <c r="R11" s="32">
        <f t="shared" si="1"/>
        <v>-18.077000000000002</v>
      </c>
      <c r="S11" s="32">
        <f>IF(E10,DEGREES(Q11),Q11)</f>
        <v>16</v>
      </c>
      <c r="T11" s="32">
        <f>IF(E8,90-S11-E9,S11+90+E9)</f>
        <v>74</v>
      </c>
      <c r="U11" s="32">
        <f>IF(E11,ABS(E6)-R11,ABS(E5)+R11)</f>
        <v>11.922999999999998</v>
      </c>
      <c r="V11" s="32">
        <f t="shared" si="2"/>
        <v>3.2864241934060807</v>
      </c>
      <c r="W11" s="33">
        <f t="shared" si="3"/>
        <v>11.461123200672574</v>
      </c>
    </row>
    <row r="12" spans="1:23" x14ac:dyDescent="0.25">
      <c r="A12" s="1">
        <v>20</v>
      </c>
      <c r="B12" s="2">
        <v>-14.157</v>
      </c>
      <c r="D12" s="4" t="s">
        <v>14</v>
      </c>
      <c r="E12" s="5" t="b">
        <v>1</v>
      </c>
      <c r="F12" s="11">
        <f>IF(E8,(ROW()-ROW(F3))*5,((ROW(F75)-ROW())*5))</f>
        <v>45</v>
      </c>
      <c r="G12" s="12">
        <f>IF(F12-E9&gt;=0,F12-E9,360-E9+F12)</f>
        <v>45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30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18</v>
      </c>
      <c r="R12" s="32">
        <f t="shared" si="1"/>
        <v>-15.901999999999999</v>
      </c>
      <c r="S12" s="32">
        <f>IF(E10,DEGREES(Q12),Q12)</f>
        <v>18</v>
      </c>
      <c r="T12" s="32">
        <f>IF(E8,90-S12-E9,S12+90+E9)</f>
        <v>72</v>
      </c>
      <c r="U12" s="32">
        <f>IF(E11,ABS(E6)-R12,ABS(E5)+R12)</f>
        <v>14.098000000000001</v>
      </c>
      <c r="V12" s="32">
        <f t="shared" si="2"/>
        <v>4.3565215866980092</v>
      </c>
      <c r="W12" s="33">
        <f t="shared" si="3"/>
        <v>13.407994766729075</v>
      </c>
    </row>
    <row r="13" spans="1:23" x14ac:dyDescent="0.25">
      <c r="A13" s="1">
        <v>22</v>
      </c>
      <c r="B13" s="2">
        <v>-12.847</v>
      </c>
      <c r="D13" s="4" t="s">
        <v>15</v>
      </c>
      <c r="E13" s="5" t="b">
        <v>1</v>
      </c>
      <c r="F13" s="11">
        <f>IF(E8,(ROW()-ROW(F3))*5,((ROW(F75)-ROW())*5))</f>
        <v>50</v>
      </c>
      <c r="G13" s="12">
        <f>IF(F13-E9&gt;=0,F13-E9,360-E9+F13)</f>
        <v>50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-30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</v>
      </c>
      <c r="R13" s="32">
        <f t="shared" si="1"/>
        <v>-14.157</v>
      </c>
      <c r="S13" s="32">
        <f>IF(E10,DEGREES(Q13),Q13)</f>
        <v>20</v>
      </c>
      <c r="T13" s="32">
        <f>IF(E8,90-S13-E9,S13+90+E9)</f>
        <v>70</v>
      </c>
      <c r="U13" s="32">
        <f>IF(E11,ABS(E6)-R13,ABS(E5)+R13)</f>
        <v>15.843</v>
      </c>
      <c r="V13" s="32">
        <f t="shared" si="2"/>
        <v>5.4186251307085715</v>
      </c>
      <c r="W13" s="33">
        <f t="shared" si="3"/>
        <v>14.887550191111146</v>
      </c>
    </row>
    <row r="14" spans="1:23" x14ac:dyDescent="0.25">
      <c r="A14" s="1">
        <v>24</v>
      </c>
      <c r="B14" s="2">
        <v>-11.760999999999999</v>
      </c>
      <c r="D14" s="4" t="s">
        <v>16</v>
      </c>
      <c r="E14" s="5" t="b">
        <v>1</v>
      </c>
      <c r="F14" s="11">
        <f>IF(E8,(ROW()-ROW(F3))*5,((ROW(F75)-ROW())*5))</f>
        <v>55</v>
      </c>
      <c r="G14" s="12">
        <f>IF(F14-E9&gt;=0,F14-E9,360-E9+F14)</f>
        <v>55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22</v>
      </c>
      <c r="R14" s="32">
        <f t="shared" si="1"/>
        <v>-12.847</v>
      </c>
      <c r="S14" s="32">
        <f>IF(E10,DEGREES(Q14),Q14)</f>
        <v>22</v>
      </c>
      <c r="T14" s="32">
        <f>IF(E8,90-S14-E9,S14+90+E9)</f>
        <v>68</v>
      </c>
      <c r="U14" s="32">
        <f>IF(E11,ABS(E6)-R14,ABS(E5)+R14)</f>
        <v>17.152999999999999</v>
      </c>
      <c r="V14" s="32">
        <f t="shared" si="2"/>
        <v>6.4256268968631369</v>
      </c>
      <c r="W14" s="33">
        <f t="shared" si="3"/>
        <v>15.903984657384104</v>
      </c>
    </row>
    <row r="15" spans="1:23" x14ac:dyDescent="0.25">
      <c r="A15" s="1">
        <v>26</v>
      </c>
      <c r="B15" s="2">
        <v>-10.786</v>
      </c>
      <c r="D15" s="4" t="s">
        <v>17</v>
      </c>
      <c r="E15" s="5" t="b">
        <v>1</v>
      </c>
      <c r="F15" s="11">
        <f>IF(E8,(ROW()-ROW(F3))*5,((ROW(F75)-ROW())*5))</f>
        <v>60</v>
      </c>
      <c r="G15" s="12">
        <f>IF(F15-E9&gt;=0,F15-E9,360-E9+F15)</f>
        <v>60</v>
      </c>
      <c r="H15" s="13">
        <f>IF(G15=360,0,IF(MOD(G15,E2)=0,G15,""))</f>
        <v>60</v>
      </c>
      <c r="I15" s="13">
        <f>IF(E13,H15,CHAR(160))</f>
        <v>60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30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24</v>
      </c>
      <c r="R15" s="32">
        <f t="shared" si="1"/>
        <v>-11.760999999999999</v>
      </c>
      <c r="S15" s="32">
        <f>IF(E10,DEGREES(Q15),Q15)</f>
        <v>24</v>
      </c>
      <c r="T15" s="32">
        <f>IF(E8,90-S15-E9,S15+90+E9)</f>
        <v>66</v>
      </c>
      <c r="U15" s="32">
        <f>IF(E11,ABS(E6)-R15,ABS(E5)+R15)</f>
        <v>18.239000000000001</v>
      </c>
      <c r="V15" s="32">
        <f t="shared" si="2"/>
        <v>7.4184696330595203</v>
      </c>
      <c r="W15" s="33">
        <f t="shared" si="3"/>
        <v>16.662155601943397</v>
      </c>
    </row>
    <row r="16" spans="1:23" x14ac:dyDescent="0.25">
      <c r="A16" s="1">
        <v>28</v>
      </c>
      <c r="B16" s="2">
        <v>-9.9550000000000001</v>
      </c>
      <c r="D16" s="4" t="s">
        <v>18</v>
      </c>
      <c r="E16" s="5" t="b">
        <v>0</v>
      </c>
      <c r="F16" s="11">
        <f>IF(E8,(ROW()-ROW(F3))*5,((ROW(F75)-ROW())*5))</f>
        <v>65</v>
      </c>
      <c r="G16" s="12">
        <f>IF(F16-E9&gt;=0,F16-E9,360-E9+F16)</f>
        <v>65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-30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26</v>
      </c>
      <c r="R16" s="32">
        <f t="shared" si="1"/>
        <v>-10.786</v>
      </c>
      <c r="S16" s="32">
        <f>IF(E10,DEGREES(Q16),Q16)</f>
        <v>26</v>
      </c>
      <c r="T16" s="32">
        <f>IF(E8,90-S16-E9,S16+90+E9)</f>
        <v>64</v>
      </c>
      <c r="U16" s="32">
        <f>IF(E11,ABS(E6)-R16,ABS(E5)+R16)</f>
        <v>19.213999999999999</v>
      </c>
      <c r="V16" s="32">
        <f t="shared" si="2"/>
        <v>8.4228632144053339</v>
      </c>
      <c r="W16" s="33">
        <f t="shared" si="3"/>
        <v>17.269428805592195</v>
      </c>
    </row>
    <row r="17" spans="1:23" x14ac:dyDescent="0.25">
      <c r="A17" s="1">
        <v>30</v>
      </c>
      <c r="B17" s="2">
        <v>-9.3409999999999993</v>
      </c>
      <c r="D17" s="4" t="s">
        <v>19</v>
      </c>
      <c r="E17" s="5" t="b">
        <v>0</v>
      </c>
      <c r="F17" s="11">
        <f>IF(E8,(ROW()-ROW(F3))*5,((ROW(F75)-ROW())*5))</f>
        <v>70</v>
      </c>
      <c r="G17" s="12">
        <f>IF(F17-E9&gt;=0,F17-E9,360-E9+F17)</f>
        <v>70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28</v>
      </c>
      <c r="R17" s="32">
        <f t="shared" si="1"/>
        <v>-9.9550000000000001</v>
      </c>
      <c r="S17" s="32">
        <f>IF(E10,DEGREES(Q17),Q17)</f>
        <v>28</v>
      </c>
      <c r="T17" s="32">
        <f>IF(E8,90-S17-E9,S17+90+E9)</f>
        <v>62</v>
      </c>
      <c r="U17" s="32">
        <f>IF(E11,ABS(E6)-R17,ABS(E5)+R17)</f>
        <v>20.045000000000002</v>
      </c>
      <c r="V17" s="32">
        <f t="shared" si="2"/>
        <v>9.4105574760431825</v>
      </c>
      <c r="W17" s="33">
        <f t="shared" si="3"/>
        <v>17.69868449885719</v>
      </c>
    </row>
    <row r="18" spans="1:23" x14ac:dyDescent="0.25">
      <c r="A18" s="1">
        <v>32</v>
      </c>
      <c r="B18" s="2">
        <v>-8.9350000000000005</v>
      </c>
      <c r="D18" s="4" t="s">
        <v>20</v>
      </c>
      <c r="E18" s="5" t="b">
        <v>1</v>
      </c>
      <c r="F18" s="11">
        <f>IF(E8,(ROW()-ROW(F3))*5,((ROW(F75)-ROW())*5))</f>
        <v>75</v>
      </c>
      <c r="G18" s="12">
        <f>IF(F18-E9&gt;=0,F18-E9,360-E9+F18)</f>
        <v>75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30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30</v>
      </c>
      <c r="R18" s="32">
        <f t="shared" si="1"/>
        <v>-9.3409999999999993</v>
      </c>
      <c r="S18" s="32">
        <f>IF(E10,DEGREES(Q18),Q18)</f>
        <v>30</v>
      </c>
      <c r="T18" s="32">
        <f>IF(E8,90-S18-E9,S18+90+E9)</f>
        <v>60</v>
      </c>
      <c r="U18" s="32">
        <f>IF(E11,ABS(E6)-R18,ABS(E5)+R18)</f>
        <v>20.658999999999999</v>
      </c>
      <c r="V18" s="32">
        <f t="shared" si="2"/>
        <v>10.329500000000001</v>
      </c>
      <c r="W18" s="33">
        <f t="shared" si="3"/>
        <v>17.891218816782715</v>
      </c>
    </row>
    <row r="19" spans="1:23" x14ac:dyDescent="0.25">
      <c r="A19" s="1">
        <v>34</v>
      </c>
      <c r="B19" s="2">
        <v>-8.6359999999999992</v>
      </c>
      <c r="D19" s="4" t="s">
        <v>21</v>
      </c>
      <c r="E19" s="5">
        <v>-27.227</v>
      </c>
      <c r="F19" s="11">
        <f>IF(E8,(ROW()-ROW(F3))*5,((ROW(F75)-ROW())*5))</f>
        <v>80</v>
      </c>
      <c r="G19" s="12">
        <f>IF(F19-E9&gt;=0,F19-E9,360-E9+F19)</f>
        <v>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-30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32</v>
      </c>
      <c r="R19" s="32">
        <f t="shared" si="1"/>
        <v>-8.9350000000000005</v>
      </c>
      <c r="S19" s="32">
        <f>IF(E10,DEGREES(Q19),Q19)</f>
        <v>32</v>
      </c>
      <c r="T19" s="32">
        <f>IF(E8,90-S19-E9,S19+90+E9)</f>
        <v>58</v>
      </c>
      <c r="U19" s="32">
        <f>IF(E11,ABS(E6)-R19,ABS(E5)+R19)</f>
        <v>21.064999999999998</v>
      </c>
      <c r="V19" s="32">
        <f t="shared" si="2"/>
        <v>11.162749301072459</v>
      </c>
      <c r="W19" s="33">
        <f t="shared" si="3"/>
        <v>17.86413314553511</v>
      </c>
    </row>
    <row r="20" spans="1:23" x14ac:dyDescent="0.25">
      <c r="A20" s="1">
        <v>36</v>
      </c>
      <c r="B20" s="2">
        <v>-8.3230000000000004</v>
      </c>
      <c r="D20" s="4" t="s">
        <v>22</v>
      </c>
      <c r="E20" s="5">
        <v>0</v>
      </c>
      <c r="F20" s="11">
        <f>IF(E8,(ROW()-ROW(F3))*5,((ROW(F75)-ROW())*5))</f>
        <v>85</v>
      </c>
      <c r="G20" s="12">
        <f>IF(F20-E9&gt;=0,F20-E9,360-E9+F20)</f>
        <v>85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34</v>
      </c>
      <c r="R20" s="32">
        <f t="shared" si="1"/>
        <v>-8.6359999999999992</v>
      </c>
      <c r="S20" s="32">
        <f>IF(E10,DEGREES(Q20),Q20)</f>
        <v>34</v>
      </c>
      <c r="T20" s="32">
        <f>IF(E8,90-S20-E9,S20+90+E9)</f>
        <v>56</v>
      </c>
      <c r="U20" s="32">
        <f>IF(E11,ABS(E6)-R20,ABS(E5)+R20)</f>
        <v>21.364000000000001</v>
      </c>
      <c r="V20" s="32">
        <f t="shared" si="2"/>
        <v>11.946597189749035</v>
      </c>
      <c r="W20" s="33">
        <f t="shared" si="3"/>
        <v>17.711558700065911</v>
      </c>
    </row>
    <row r="21" spans="1:23" x14ac:dyDescent="0.25">
      <c r="A21" s="1">
        <v>38</v>
      </c>
      <c r="B21" s="2">
        <v>-8.0250000000000004</v>
      </c>
      <c r="D21" s="4" t="s">
        <v>23</v>
      </c>
      <c r="E21" s="27" t="s">
        <v>29</v>
      </c>
      <c r="F21" s="11">
        <f>IF(E8,(ROW()-ROW(F3))*5,((ROW(F75)-ROW())*5))</f>
        <v>90</v>
      </c>
      <c r="G21" s="12">
        <f>IF(F21-E9&gt;=0,F21-E9,360-E9+F21)</f>
        <v>90</v>
      </c>
      <c r="H21" s="13">
        <f>IF(G21=360,0,IF(MOD(G21,E2)=0,G21,""))</f>
        <v>90</v>
      </c>
      <c r="I21" s="13">
        <f>IF(E13,H21,CHAR(160))</f>
        <v>90</v>
      </c>
      <c r="J21" s="12" t="e">
        <f>NA()</f>
        <v>#N/A</v>
      </c>
      <c r="K21" s="14">
        <v>30</v>
      </c>
      <c r="L21" s="15">
        <f>MATCH(K21,H3:H74,0)</f>
        <v>7</v>
      </c>
      <c r="M21" s="16">
        <f>IF(E8,90-INDEX(F3:F74,L21,1),INDEX(F3:F74,L21,1)+90)</f>
        <v>60</v>
      </c>
      <c r="N21" s="15">
        <f>IF(E12,+(E7),NA())</f>
        <v>30</v>
      </c>
      <c r="O21" s="15">
        <f>COS(RADIANS(M21))*N21</f>
        <v>15.000000000000004</v>
      </c>
      <c r="P21" s="17">
        <f>SIN(RADIANS(M21))*N21</f>
        <v>25.980762113533157</v>
      </c>
      <c r="Q21" s="31">
        <f t="shared" si="0"/>
        <v>36</v>
      </c>
      <c r="R21" s="32">
        <f t="shared" si="1"/>
        <v>-8.3230000000000004</v>
      </c>
      <c r="S21" s="32">
        <f>IF(E10,DEGREES(Q21),Q21)</f>
        <v>36</v>
      </c>
      <c r="T21" s="32">
        <f>IF(E8,90-S21-E9,S21+90+E9)</f>
        <v>54</v>
      </c>
      <c r="U21" s="32">
        <f>IF(E11,ABS(E6)-R21,ABS(E5)+R21)</f>
        <v>21.677</v>
      </c>
      <c r="V21" s="32">
        <f t="shared" si="2"/>
        <v>12.741420913943941</v>
      </c>
      <c r="W21" s="33">
        <f t="shared" si="3"/>
        <v>17.537061387065737</v>
      </c>
    </row>
    <row r="22" spans="1:23" x14ac:dyDescent="0.25">
      <c r="A22" s="1">
        <v>40</v>
      </c>
      <c r="B22" s="2">
        <v>-7.843</v>
      </c>
      <c r="D22" s="4" t="s">
        <v>24</v>
      </c>
      <c r="E22" s="18" t="b">
        <v>0</v>
      </c>
      <c r="F22" s="11">
        <f>IF(E8,(ROW()-ROW(F3))*5,((ROW(F75)-ROW())*5))</f>
        <v>95</v>
      </c>
      <c r="G22" s="12">
        <f>IF(F22-E9&gt;=0,F22-E9,360-E9+F22)</f>
        <v>95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7</v>
      </c>
      <c r="M22" s="16">
        <f>IF(E8,90-INDEX(F3:F74,L22,1),INDEX(F3:F74,L22,1)+90)</f>
        <v>60</v>
      </c>
      <c r="N22" s="15">
        <f>IF(E12,-(E7),NA())</f>
        <v>-30</v>
      </c>
      <c r="O22" s="15">
        <f>COS(RADIANS(M22))*N22</f>
        <v>-15.000000000000004</v>
      </c>
      <c r="P22" s="17">
        <f>SIN(RADIANS(M22))*N22</f>
        <v>-25.980762113533157</v>
      </c>
      <c r="Q22" s="31">
        <f t="shared" si="0"/>
        <v>38</v>
      </c>
      <c r="R22" s="32">
        <f t="shared" si="1"/>
        <v>-8.0250000000000004</v>
      </c>
      <c r="S22" s="32">
        <f>IF(E10,DEGREES(Q22),Q22)</f>
        <v>38</v>
      </c>
      <c r="T22" s="32">
        <f>IF(E8,90-S22-E9,S22+90+E9)</f>
        <v>52</v>
      </c>
      <c r="U22" s="32">
        <f>IF(E11,ABS(E6)-R22,ABS(E5)+R22)</f>
        <v>21.975000000000001</v>
      </c>
      <c r="V22" s="32">
        <f t="shared" si="2"/>
        <v>13.529160920281342</v>
      </c>
      <c r="W22" s="33">
        <f t="shared" si="3"/>
        <v>17.316536310507718</v>
      </c>
    </row>
    <row r="23" spans="1:23" x14ac:dyDescent="0.25">
      <c r="A23" s="1">
        <v>42</v>
      </c>
      <c r="B23" s="2">
        <v>-7.8739999999999997</v>
      </c>
      <c r="F23" s="11">
        <f>IF(E8,(ROW()-ROW(F3))*5,((ROW(F75)-ROW())*5))</f>
        <v>100</v>
      </c>
      <c r="G23" s="12">
        <f>IF(F23-E9&gt;=0,F23-E9,360-E9+F23)</f>
        <v>100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40</v>
      </c>
      <c r="R23" s="32">
        <f t="shared" si="1"/>
        <v>-7.843</v>
      </c>
      <c r="S23" s="32">
        <f>IF(E10,DEGREES(Q23),Q23)</f>
        <v>40</v>
      </c>
      <c r="T23" s="32">
        <f>IF(E8,90-S23-E9,S23+90+E9)</f>
        <v>50</v>
      </c>
      <c r="U23" s="32">
        <f>IF(E11,ABS(E6)-R23,ABS(E5)+R23)</f>
        <v>22.157</v>
      </c>
      <c r="V23" s="32">
        <f t="shared" si="2"/>
        <v>14.242245067824653</v>
      </c>
      <c r="W23" s="33">
        <f t="shared" si="3"/>
        <v>16.973246726187195</v>
      </c>
    </row>
    <row r="24" spans="1:23" x14ac:dyDescent="0.25">
      <c r="A24" s="1">
        <v>44</v>
      </c>
      <c r="B24" s="2">
        <v>-7.9850000000000003</v>
      </c>
      <c r="F24" s="11">
        <f>IF(E8,(ROW()-ROW(F3))*5,((ROW(F75)-ROW())*5))</f>
        <v>105</v>
      </c>
      <c r="G24" s="12">
        <f>IF(F24-E9&gt;=0,F24-E9,360-E9+F24)</f>
        <v>105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30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42</v>
      </c>
      <c r="R24" s="32">
        <f t="shared" si="1"/>
        <v>-7.8739999999999997</v>
      </c>
      <c r="S24" s="32">
        <f>IF(E10,DEGREES(Q24),Q24)</f>
        <v>42</v>
      </c>
      <c r="T24" s="32">
        <f>IF(E8,90-S24-E9,S24+90+E9)</f>
        <v>48</v>
      </c>
      <c r="U24" s="32">
        <f>IF(E11,ABS(E6)-R24,ABS(E5)+R24)</f>
        <v>22.126000000000001</v>
      </c>
      <c r="V24" s="32">
        <f t="shared" si="2"/>
        <v>14.805183796296099</v>
      </c>
      <c r="W24" s="33">
        <f t="shared" si="3"/>
        <v>16.442822408512825</v>
      </c>
    </row>
    <row r="25" spans="1:23" x14ac:dyDescent="0.25">
      <c r="A25" s="1">
        <v>46</v>
      </c>
      <c r="B25" s="2">
        <v>-8.0890000000000004</v>
      </c>
      <c r="F25" s="11">
        <f>IF(E8,(ROW()-ROW(F3))*5,((ROW(F75)-ROW())*5))</f>
        <v>110</v>
      </c>
      <c r="G25" s="12">
        <f>IF(F25-E9&gt;=0,F25-E9,360-E9+F25)</f>
        <v>110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-30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44</v>
      </c>
      <c r="R25" s="32">
        <f t="shared" si="1"/>
        <v>-7.9850000000000003</v>
      </c>
      <c r="S25" s="32">
        <f>IF(E10,DEGREES(Q25),Q25)</f>
        <v>44</v>
      </c>
      <c r="T25" s="32">
        <f>IF(E8,90-S25-E9,S25+90+E9)</f>
        <v>46</v>
      </c>
      <c r="U25" s="32">
        <f>IF(E11,ABS(E6)-R25,ABS(E5)+R25)</f>
        <v>22.015000000000001</v>
      </c>
      <c r="V25" s="32">
        <f t="shared" si="2"/>
        <v>15.292904025654824</v>
      </c>
      <c r="W25" s="33">
        <f t="shared" si="3"/>
        <v>15.836265704455403</v>
      </c>
    </row>
    <row r="26" spans="1:23" x14ac:dyDescent="0.25">
      <c r="A26" s="1">
        <v>48</v>
      </c>
      <c r="B26" s="2">
        <v>-8.1630000000000003</v>
      </c>
      <c r="F26" s="11">
        <f>IF(E8,(ROW()-ROW(F3))*5,((ROW(F75)-ROW())*5))</f>
        <v>115</v>
      </c>
      <c r="G26" s="12">
        <f>IF(F26-E9&gt;=0,F26-E9,360-E9+F26)</f>
        <v>115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46</v>
      </c>
      <c r="R26" s="32">
        <f t="shared" si="1"/>
        <v>-8.0890000000000004</v>
      </c>
      <c r="S26" s="32">
        <f>IF(E10,DEGREES(Q26),Q26)</f>
        <v>46</v>
      </c>
      <c r="T26" s="32">
        <f>IF(E8,90-S26-E9,S26+90+E9)</f>
        <v>44</v>
      </c>
      <c r="U26" s="32">
        <f>IF(E11,ABS(E6)-R26,ABS(E5)+R26)</f>
        <v>21.911000000000001</v>
      </c>
      <c r="V26" s="32">
        <f t="shared" si="2"/>
        <v>15.761454365220187</v>
      </c>
      <c r="W26" s="33">
        <f t="shared" si="3"/>
        <v>15.22065955512709</v>
      </c>
    </row>
    <row r="27" spans="1:23" x14ac:dyDescent="0.25">
      <c r="A27" s="1">
        <v>50</v>
      </c>
      <c r="B27" s="2">
        <v>-8.2569999999999997</v>
      </c>
      <c r="F27" s="11">
        <f>IF(E8,(ROW()-ROW(F3))*5,((ROW(F75)-ROW())*5))</f>
        <v>120</v>
      </c>
      <c r="G27" s="12">
        <f>IF(F27-E9&gt;=0,F27-E9,360-E9+F27)</f>
        <v>120</v>
      </c>
      <c r="H27" s="13">
        <f>IF(G27=360,0,IF(MOD(G27,E2)=0,G27,""))</f>
        <v>120</v>
      </c>
      <c r="I27" s="13">
        <f>IF(E13,H27,CHAR(160))</f>
        <v>120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30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48</v>
      </c>
      <c r="R27" s="32">
        <f t="shared" si="1"/>
        <v>-8.1630000000000003</v>
      </c>
      <c r="S27" s="32">
        <f>IF(E10,DEGREES(Q27),Q27)</f>
        <v>48</v>
      </c>
      <c r="T27" s="32">
        <f>IF(E8,90-S27-E9,S27+90+E9)</f>
        <v>42</v>
      </c>
      <c r="U27" s="32">
        <f>IF(E11,ABS(E6)-R27,ABS(E5)+R27)</f>
        <v>21.837</v>
      </c>
      <c r="V27" s="32">
        <f t="shared" si="2"/>
        <v>16.228053553949859</v>
      </c>
      <c r="W27" s="33">
        <f t="shared" si="3"/>
        <v>14.611805051058386</v>
      </c>
    </row>
    <row r="28" spans="1:23" x14ac:dyDescent="0.25">
      <c r="A28" s="1">
        <v>52</v>
      </c>
      <c r="B28" s="2">
        <v>-8.4550000000000001</v>
      </c>
      <c r="F28" s="11">
        <f>IF(E8,(ROW()-ROW(F3))*5,((ROW(F75)-ROW())*5))</f>
        <v>125</v>
      </c>
      <c r="G28" s="12">
        <f>IF(F28-E9&gt;=0,F28-E9,360-E9+F28)</f>
        <v>125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-30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50</v>
      </c>
      <c r="R28" s="32">
        <f t="shared" si="1"/>
        <v>-8.2569999999999997</v>
      </c>
      <c r="S28" s="32">
        <f>IF(E10,DEGREES(Q28),Q28)</f>
        <v>50</v>
      </c>
      <c r="T28" s="32">
        <f>IF(E8,90-S28-E9,S28+90+E9)</f>
        <v>40</v>
      </c>
      <c r="U28" s="32">
        <f>IF(E11,ABS(E6)-R28,ABS(E5)+R28)</f>
        <v>21.743000000000002</v>
      </c>
      <c r="V28" s="32">
        <f t="shared" si="2"/>
        <v>16.656104326735942</v>
      </c>
      <c r="W28" s="33">
        <f t="shared" si="3"/>
        <v>13.976130997414424</v>
      </c>
    </row>
    <row r="29" spans="1:23" x14ac:dyDescent="0.25">
      <c r="A29" s="1">
        <v>54</v>
      </c>
      <c r="B29" s="2">
        <v>-8.657</v>
      </c>
      <c r="F29" s="11">
        <f>IF(E8,(ROW()-ROW(F3))*5,((ROW(F75)-ROW())*5))</f>
        <v>130</v>
      </c>
      <c r="G29" s="12">
        <f>IF(F29-E9&gt;=0,F29-E9,360-E9+F29)</f>
        <v>130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52</v>
      </c>
      <c r="R29" s="32">
        <f t="shared" si="1"/>
        <v>-8.4550000000000001</v>
      </c>
      <c r="S29" s="32">
        <f>IF(E10,DEGREES(Q29),Q29)</f>
        <v>52</v>
      </c>
      <c r="T29" s="32">
        <f>IF(E8,90-S29-E9,S29+90+E9)</f>
        <v>38</v>
      </c>
      <c r="U29" s="32">
        <f>IF(E11,ABS(E6)-R29,ABS(E5)+R29)</f>
        <v>21.545000000000002</v>
      </c>
      <c r="V29" s="32">
        <f t="shared" si="2"/>
        <v>16.977691686456826</v>
      </c>
      <c r="W29" s="33">
        <f t="shared" si="3"/>
        <v>13.26442648589131</v>
      </c>
    </row>
    <row r="30" spans="1:23" x14ac:dyDescent="0.25">
      <c r="A30" s="1">
        <v>56</v>
      </c>
      <c r="B30" s="2">
        <v>-8.84</v>
      </c>
      <c r="F30" s="11">
        <f>IF(E8,(ROW()-ROW(F3))*5,((ROW(F75)-ROW())*5))</f>
        <v>135</v>
      </c>
      <c r="G30" s="12">
        <f>IF(F30-E9&gt;=0,F30-E9,360-E9+F30)</f>
        <v>135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30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54</v>
      </c>
      <c r="R30" s="32">
        <f t="shared" si="1"/>
        <v>-8.657</v>
      </c>
      <c r="S30" s="32">
        <f>IF(E10,DEGREES(Q30),Q30)</f>
        <v>54</v>
      </c>
      <c r="T30" s="32">
        <f>IF(E8,90-S30-E9,S30+90+E9)</f>
        <v>36</v>
      </c>
      <c r="U30" s="32">
        <f>IF(E11,ABS(E6)-R30,ABS(E5)+R30)</f>
        <v>21.343</v>
      </c>
      <c r="V30" s="32">
        <f t="shared" si="2"/>
        <v>17.266849710944502</v>
      </c>
      <c r="W30" s="33">
        <f t="shared" si="3"/>
        <v>12.545100639678255</v>
      </c>
    </row>
    <row r="31" spans="1:23" x14ac:dyDescent="0.25">
      <c r="A31" s="1">
        <v>58</v>
      </c>
      <c r="B31" s="2">
        <v>-9.0239999999999991</v>
      </c>
      <c r="F31" s="11">
        <f>IF(E8,(ROW()-ROW(F3))*5,((ROW(F75)-ROW())*5))</f>
        <v>140</v>
      </c>
      <c r="G31" s="12">
        <f>IF(F31-E9&gt;=0,F31-E9,360-E9+F31)</f>
        <v>140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-30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56</v>
      </c>
      <c r="R31" s="32">
        <f t="shared" si="1"/>
        <v>-8.84</v>
      </c>
      <c r="S31" s="32">
        <f>IF(E10,DEGREES(Q31),Q31)</f>
        <v>56</v>
      </c>
      <c r="T31" s="32">
        <f>IF(E8,90-S31-E9,S31+90+E9)</f>
        <v>34</v>
      </c>
      <c r="U31" s="32">
        <f>IF(E11,ABS(E6)-R31,ABS(E5)+R31)</f>
        <v>21.16</v>
      </c>
      <c r="V31" s="32">
        <f t="shared" si="2"/>
        <v>17.542435035264681</v>
      </c>
      <c r="W31" s="33">
        <f t="shared" si="3"/>
        <v>11.832521837441005</v>
      </c>
    </row>
    <row r="32" spans="1:23" x14ac:dyDescent="0.25">
      <c r="A32" s="1">
        <v>60</v>
      </c>
      <c r="B32" s="2">
        <v>-9.2379999999999995</v>
      </c>
      <c r="F32" s="11">
        <f>IF(E8,(ROW()-ROW(F3))*5,((ROW(F75)-ROW())*5))</f>
        <v>145</v>
      </c>
      <c r="G32" s="12">
        <f>IF(F32-E9&gt;=0,F32-E9,360-E9+F32)</f>
        <v>145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58</v>
      </c>
      <c r="R32" s="32">
        <f t="shared" si="1"/>
        <v>-9.0239999999999991</v>
      </c>
      <c r="S32" s="32">
        <f>IF(E10,DEGREES(Q32),Q32)</f>
        <v>58</v>
      </c>
      <c r="T32" s="32">
        <f>IF(E8,90-S32-E9,S32+90+E9)</f>
        <v>32</v>
      </c>
      <c r="U32" s="32">
        <f>IF(E11,ABS(E6)-R32,ABS(E5)+R32)</f>
        <v>20.975999999999999</v>
      </c>
      <c r="V32" s="32">
        <f t="shared" si="2"/>
        <v>17.788656864977192</v>
      </c>
      <c r="W32" s="33">
        <f t="shared" si="3"/>
        <v>11.115586486555706</v>
      </c>
    </row>
    <row r="33" spans="1:23" x14ac:dyDescent="0.25">
      <c r="A33" s="1">
        <v>62</v>
      </c>
      <c r="B33" s="2">
        <v>-9.6359999999999992</v>
      </c>
      <c r="F33" s="11">
        <f>IF(E8,(ROW()-ROW(F3))*5,((ROW(F75)-ROW())*5))</f>
        <v>150</v>
      </c>
      <c r="G33" s="12">
        <f>IF(F33-E9&gt;=0,F33-E9,360-E9+F33)</f>
        <v>150</v>
      </c>
      <c r="H33" s="13">
        <f>IF(G33=360,0,IF(MOD(G33,E2)=0,G33,""))</f>
        <v>150</v>
      </c>
      <c r="I33" s="13">
        <f>IF(E13,H33,CHAR(160))</f>
        <v>150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30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60</v>
      </c>
      <c r="R33" s="32">
        <f t="shared" si="1"/>
        <v>-9.2379999999999995</v>
      </c>
      <c r="S33" s="32">
        <f>IF(E10,DEGREES(Q33),Q33)</f>
        <v>60</v>
      </c>
      <c r="T33" s="32">
        <f>IF(E8,90-S33-E9,S33+90+E9)</f>
        <v>30</v>
      </c>
      <c r="U33" s="32">
        <f>IF(E11,ABS(E6)-R33,ABS(E5)+R33)</f>
        <v>20.762</v>
      </c>
      <c r="V33" s="32">
        <f t="shared" si="2"/>
        <v>17.980419433372518</v>
      </c>
      <c r="W33" s="33">
        <f t="shared" si="3"/>
        <v>10.380999999999998</v>
      </c>
    </row>
    <row r="34" spans="1:23" x14ac:dyDescent="0.25">
      <c r="A34" s="1">
        <v>64</v>
      </c>
      <c r="B34" s="2">
        <v>-10.071999999999999</v>
      </c>
      <c r="F34" s="11">
        <f>IF(E8,(ROW()-ROW(F3))*5,((ROW(F75)-ROW())*5))</f>
        <v>155</v>
      </c>
      <c r="G34" s="12">
        <f>IF(F34-E9&gt;=0,F34-E9,360-E9+F34)</f>
        <v>155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-30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62</v>
      </c>
      <c r="R34" s="32">
        <f t="shared" si="1"/>
        <v>-9.6359999999999992</v>
      </c>
      <c r="S34" s="32">
        <f>IF(E10,DEGREES(Q34),Q34)</f>
        <v>62</v>
      </c>
      <c r="T34" s="32">
        <f>IF(E8,90-S34-E9,S34+90+E9)</f>
        <v>28</v>
      </c>
      <c r="U34" s="32">
        <f>IF(E11,ABS(E6)-R34,ABS(E5)+R34)</f>
        <v>20.364000000000001</v>
      </c>
      <c r="V34" s="32">
        <f t="shared" si="2"/>
        <v>17.980344780979191</v>
      </c>
      <c r="W34" s="33">
        <f t="shared" si="3"/>
        <v>9.560318904571881</v>
      </c>
    </row>
    <row r="35" spans="1:23" x14ac:dyDescent="0.25">
      <c r="A35" s="1">
        <v>66</v>
      </c>
      <c r="B35" s="2">
        <v>-10.54</v>
      </c>
      <c r="F35" s="11">
        <f>IF(E8,(ROW()-ROW(F3))*5,((ROW(F75)-ROW())*5))</f>
        <v>160</v>
      </c>
      <c r="G35" s="12">
        <f>IF(F35-E9&gt;=0,F35-E9,360-E9+F35)</f>
        <v>160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ref="Q35:Q66" si="4">A34</f>
        <v>64</v>
      </c>
      <c r="R35" s="32">
        <f t="shared" ref="R35:R66" si="5">B34</f>
        <v>-10.071999999999999</v>
      </c>
      <c r="S35" s="32">
        <f>IF(E10,DEGREES(Q35),Q35)</f>
        <v>64</v>
      </c>
      <c r="T35" s="32">
        <f>IF(E8,90-S35-E9,S35+90+E9)</f>
        <v>26</v>
      </c>
      <c r="U35" s="32">
        <f>IF(E11,ABS(E6)-R35,ABS(E5)+R35)</f>
        <v>19.928000000000001</v>
      </c>
      <c r="V35" s="32">
        <f t="shared" ref="V35:V66" si="6">COS(RADIANS(T35))*U35</f>
        <v>17.911167754649803</v>
      </c>
      <c r="W35" s="33">
        <f t="shared" ref="W35:W66" si="7">SIN(RADIANS(T35))*U35</f>
        <v>8.7358602132127352</v>
      </c>
    </row>
    <row r="36" spans="1:23" x14ac:dyDescent="0.25">
      <c r="A36" s="1">
        <v>68</v>
      </c>
      <c r="B36" s="2">
        <v>-11.04</v>
      </c>
      <c r="F36" s="11">
        <f>IF(E8,(ROW()-ROW(F3))*5,((ROW(F75)-ROW())*5))</f>
        <v>165</v>
      </c>
      <c r="G36" s="12">
        <f>IF(F36-E9&gt;=0,F36-E9,360-E9+F36)</f>
        <v>165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30</v>
      </c>
      <c r="O36" s="15" t="e">
        <f>COS(RADIANS(M36))*N36</f>
        <v>#N/A</v>
      </c>
      <c r="P36" s="17" t="e">
        <f>SIN(RADIANS(M36))*N36</f>
        <v>#N/A</v>
      </c>
      <c r="Q36" s="31">
        <f t="shared" si="4"/>
        <v>66</v>
      </c>
      <c r="R36" s="32">
        <f t="shared" si="5"/>
        <v>-10.54</v>
      </c>
      <c r="S36" s="32">
        <f>IF(E10,DEGREES(Q36),Q36)</f>
        <v>66</v>
      </c>
      <c r="T36" s="32">
        <f>IF(E8,90-S36-E9,S36+90+E9)</f>
        <v>24</v>
      </c>
      <c r="U36" s="32">
        <f>IF(E11,ABS(E6)-R36,ABS(E5)+R36)</f>
        <v>19.46</v>
      </c>
      <c r="V36" s="32">
        <f t="shared" si="6"/>
        <v>17.777594605725014</v>
      </c>
      <c r="W36" s="33">
        <f t="shared" si="7"/>
        <v>7.9150950742550723</v>
      </c>
    </row>
    <row r="37" spans="1:23" x14ac:dyDescent="0.25">
      <c r="A37" s="1">
        <v>70</v>
      </c>
      <c r="B37" s="2">
        <v>-11.57</v>
      </c>
      <c r="F37" s="11">
        <f>IF(E8,(ROW()-ROW(F3))*5,((ROW(F75)-ROW())*5))</f>
        <v>170</v>
      </c>
      <c r="G37" s="12">
        <f>IF(F37-E9&gt;=0,F37-E9,360-E9+F37)</f>
        <v>170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-30</v>
      </c>
      <c r="O37" s="15" t="e">
        <f>COS(RADIANS(M37))*N37</f>
        <v>#N/A</v>
      </c>
      <c r="P37" s="17" t="e">
        <f>SIN(RADIANS(M37))*N37</f>
        <v>#N/A</v>
      </c>
      <c r="Q37" s="31">
        <f t="shared" si="4"/>
        <v>68</v>
      </c>
      <c r="R37" s="32">
        <f t="shared" si="5"/>
        <v>-11.04</v>
      </c>
      <c r="S37" s="32">
        <f>IF(E10,DEGREES(Q37),Q37)</f>
        <v>68</v>
      </c>
      <c r="T37" s="32">
        <f>IF(E8,90-S37-E9,S37+90+E9)</f>
        <v>22</v>
      </c>
      <c r="U37" s="32">
        <f>IF(E11,ABS(E6)-R37,ABS(E5)+R37)</f>
        <v>18.96</v>
      </c>
      <c r="V37" s="32">
        <f t="shared" si="6"/>
        <v>17.57940588258629</v>
      </c>
      <c r="W37" s="33">
        <f t="shared" si="7"/>
        <v>7.1025410111656919</v>
      </c>
    </row>
    <row r="38" spans="1:23" x14ac:dyDescent="0.25">
      <c r="A38" s="1">
        <v>72</v>
      </c>
      <c r="B38" s="2">
        <v>-12.369</v>
      </c>
      <c r="F38" s="11">
        <f>IF(E8,(ROW()-ROW(F3))*5,((ROW(F75)-ROW())*5))</f>
        <v>175</v>
      </c>
      <c r="G38" s="12">
        <f>IF(F38-E9&gt;=0,F38-E9,360-E9+F38)</f>
        <v>175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4"/>
        <v>70</v>
      </c>
      <c r="R38" s="32">
        <f t="shared" si="5"/>
        <v>-11.57</v>
      </c>
      <c r="S38" s="32">
        <f>IF(E10,DEGREES(Q38),Q38)</f>
        <v>70</v>
      </c>
      <c r="T38" s="32">
        <f>IF(E8,90-S38-E9,S38+90+E9)</f>
        <v>20</v>
      </c>
      <c r="U38" s="32">
        <f>IF(E11,ABS(E6)-R38,ABS(E5)+R38)</f>
        <v>18.43</v>
      </c>
      <c r="V38" s="32">
        <f t="shared" si="6"/>
        <v>17.318535001084292</v>
      </c>
      <c r="W38" s="33">
        <f t="shared" si="7"/>
        <v>6.3034312414920741</v>
      </c>
    </row>
    <row r="39" spans="1:23" x14ac:dyDescent="0.25">
      <c r="A39" s="1">
        <v>74</v>
      </c>
      <c r="B39" s="2">
        <v>-13.233000000000001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13</v>
      </c>
      <c r="M39" s="16">
        <f>IF(E8,90-INDEX(F3:F74,L39,1),INDEX(F3:F74,L39,1)+90)</f>
        <v>30</v>
      </c>
      <c r="N39" s="15">
        <f>IF(E12,+(E7),NA())</f>
        <v>30</v>
      </c>
      <c r="O39" s="15">
        <f>COS(RADIANS(M39))*N39</f>
        <v>25.98076211353316</v>
      </c>
      <c r="P39" s="17">
        <f>SIN(RADIANS(M39))*N39</f>
        <v>14.999999999999998</v>
      </c>
      <c r="Q39" s="31">
        <f t="shared" si="4"/>
        <v>72</v>
      </c>
      <c r="R39" s="32">
        <f t="shared" si="5"/>
        <v>-12.369</v>
      </c>
      <c r="S39" s="32">
        <f>IF(E10,DEGREES(Q39),Q39)</f>
        <v>72</v>
      </c>
      <c r="T39" s="32">
        <f>IF(E8,90-S39-E9,S39+90+E9)</f>
        <v>18</v>
      </c>
      <c r="U39" s="32">
        <f>IF(E11,ABS(E6)-R39,ABS(E5)+R39)</f>
        <v>17.631</v>
      </c>
      <c r="V39" s="32">
        <f t="shared" si="6"/>
        <v>16.768077438799853</v>
      </c>
      <c r="W39" s="33">
        <f t="shared" si="7"/>
        <v>5.4482786278246973</v>
      </c>
    </row>
    <row r="40" spans="1:23" x14ac:dyDescent="0.25">
      <c r="A40" s="1">
        <v>76</v>
      </c>
      <c r="B40" s="2">
        <v>-14.035</v>
      </c>
      <c r="F40" s="11">
        <f>IF(E8,(ROW()-ROW(F3))*5,((ROW(F75)-ROW())*5))</f>
        <v>185</v>
      </c>
      <c r="G40" s="12">
        <f>IF(F40-E9&gt;=0,F40-E9,360-E9+F40)</f>
        <v>185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13</v>
      </c>
      <c r="M40" s="16">
        <f>IF(E8,90-INDEX(F3:F74,L40,1),INDEX(F3:F74,L40,1)+90)</f>
        <v>30</v>
      </c>
      <c r="N40" s="15">
        <f>IF(E12,-(E7),NA())</f>
        <v>-30</v>
      </c>
      <c r="O40" s="15">
        <f>COS(RADIANS(M40))*N40</f>
        <v>-25.98076211353316</v>
      </c>
      <c r="P40" s="17">
        <f>SIN(RADIANS(M40))*N40</f>
        <v>-14.999999999999998</v>
      </c>
      <c r="Q40" s="31">
        <f t="shared" si="4"/>
        <v>74</v>
      </c>
      <c r="R40" s="32">
        <f t="shared" si="5"/>
        <v>-13.233000000000001</v>
      </c>
      <c r="S40" s="32">
        <f>IF(E10,DEGREES(Q40),Q40)</f>
        <v>74</v>
      </c>
      <c r="T40" s="32">
        <f>IF(E8,90-S40-E9,S40+90+E9)</f>
        <v>16</v>
      </c>
      <c r="U40" s="32">
        <f>IF(E11,ABS(E6)-R40,ABS(E5)+R40)</f>
        <v>16.766999999999999</v>
      </c>
      <c r="V40" s="32">
        <f t="shared" si="6"/>
        <v>16.117474855797791</v>
      </c>
      <c r="W40" s="33">
        <f t="shared" si="7"/>
        <v>4.621611544983625</v>
      </c>
    </row>
    <row r="41" spans="1:23" x14ac:dyDescent="0.25">
      <c r="A41" s="1">
        <v>78</v>
      </c>
      <c r="B41" s="2">
        <v>-14.61</v>
      </c>
      <c r="F41" s="11">
        <f>IF(E8,(ROW()-ROW(F3))*5,((ROW(F75)-ROW())*5))</f>
        <v>190</v>
      </c>
      <c r="G41" s="12">
        <f>IF(F41-E9&gt;=0,F41-E9,360-E9+F41)</f>
        <v>190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  <c r="Q41" s="31">
        <f t="shared" si="4"/>
        <v>76</v>
      </c>
      <c r="R41" s="32">
        <f t="shared" si="5"/>
        <v>-14.035</v>
      </c>
      <c r="S41" s="32">
        <f>IF(E10,DEGREES(Q41),Q41)</f>
        <v>76</v>
      </c>
      <c r="T41" s="32">
        <f>IF(E8,90-S41-E9,S41+90+E9)</f>
        <v>14</v>
      </c>
      <c r="U41" s="32">
        <f>IF(E11,ABS(E6)-R41,ABS(E5)+R41)</f>
        <v>15.965</v>
      </c>
      <c r="V41" s="32">
        <f t="shared" si="6"/>
        <v>15.490771269996284</v>
      </c>
      <c r="W41" s="33">
        <f t="shared" si="7"/>
        <v>3.8622830632486953</v>
      </c>
    </row>
    <row r="42" spans="1:23" x14ac:dyDescent="0.25">
      <c r="A42" s="1">
        <v>80</v>
      </c>
      <c r="B42" s="2">
        <v>-14.885</v>
      </c>
      <c r="F42" s="11">
        <f>IF(E8,(ROW()-ROW(F3))*5,((ROW(F75)-ROW())*5))</f>
        <v>195</v>
      </c>
      <c r="G42" s="12">
        <f>IF(F42-E9&gt;=0,F42-E9,360-E9+F42)</f>
        <v>195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30</v>
      </c>
      <c r="O42" s="15" t="e">
        <f>COS(RADIANS(M42))*N42</f>
        <v>#N/A</v>
      </c>
      <c r="P42" s="17" t="e">
        <f>SIN(RADIANS(M42))*N42</f>
        <v>#N/A</v>
      </c>
      <c r="Q42" s="31">
        <f t="shared" si="4"/>
        <v>78</v>
      </c>
      <c r="R42" s="32">
        <f t="shared" si="5"/>
        <v>-14.61</v>
      </c>
      <c r="S42" s="32">
        <f>IF(E10,DEGREES(Q42),Q42)</f>
        <v>78</v>
      </c>
      <c r="T42" s="32">
        <f>IF(E8,90-S42-E9,S42+90+E9)</f>
        <v>12</v>
      </c>
      <c r="U42" s="32">
        <f>IF(E11,ABS(E6)-R42,ABS(E5)+R42)</f>
        <v>15.39</v>
      </c>
      <c r="V42" s="32">
        <f t="shared" si="6"/>
        <v>15.05369157529327</v>
      </c>
      <c r="W42" s="33">
        <f t="shared" si="7"/>
        <v>3.1997609216853165</v>
      </c>
    </row>
    <row r="43" spans="1:23" x14ac:dyDescent="0.25">
      <c r="A43" s="1">
        <v>82</v>
      </c>
      <c r="B43" s="2">
        <v>-14.991</v>
      </c>
      <c r="F43" s="11">
        <f>IF(E8,(ROW()-ROW(F3))*5,((ROW(F75)-ROW())*5))</f>
        <v>200</v>
      </c>
      <c r="G43" s="12">
        <f>IF(F43-E9&gt;=0,F43-E9,360-E9+F43)</f>
        <v>200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-30</v>
      </c>
      <c r="O43" s="15" t="e">
        <f>COS(RADIANS(M43))*N43</f>
        <v>#N/A</v>
      </c>
      <c r="P43" s="17" t="e">
        <f>SIN(RADIANS(M43))*N43</f>
        <v>#N/A</v>
      </c>
      <c r="Q43" s="31">
        <f t="shared" si="4"/>
        <v>80</v>
      </c>
      <c r="R43" s="32">
        <f t="shared" si="5"/>
        <v>-14.885</v>
      </c>
      <c r="S43" s="32">
        <f>IF(E10,DEGREES(Q43),Q43)</f>
        <v>80</v>
      </c>
      <c r="T43" s="32">
        <f>IF(E8,90-S43-E9,S43+90+E9)</f>
        <v>10</v>
      </c>
      <c r="U43" s="32">
        <f>IF(E11,ABS(E6)-R43,ABS(E5)+R43)</f>
        <v>15.115</v>
      </c>
      <c r="V43" s="32">
        <f t="shared" si="6"/>
        <v>14.885369186779524</v>
      </c>
      <c r="W43" s="33">
        <f t="shared" si="7"/>
        <v>2.6246922054356521</v>
      </c>
    </row>
    <row r="44" spans="1:23" x14ac:dyDescent="0.25">
      <c r="A44" s="1">
        <v>84</v>
      </c>
      <c r="B44" s="2">
        <v>-14.788</v>
      </c>
      <c r="F44" s="11">
        <f>IF(E8,(ROW()-ROW(F3))*5,((ROW(F75)-ROW())*5))</f>
        <v>205</v>
      </c>
      <c r="G44" s="12">
        <f>IF(F44-E9&gt;=0,F44-E9,360-E9+F44)</f>
        <v>205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  <c r="Q44" s="31">
        <f t="shared" si="4"/>
        <v>82</v>
      </c>
      <c r="R44" s="32">
        <f t="shared" si="5"/>
        <v>-14.991</v>
      </c>
      <c r="S44" s="32">
        <f>IF(E10,DEGREES(Q44),Q44)</f>
        <v>82</v>
      </c>
      <c r="T44" s="32">
        <f>IF(E8,90-S44-E9,S44+90+E9)</f>
        <v>8</v>
      </c>
      <c r="U44" s="32">
        <f>IF(E11,ABS(E6)-R44,ABS(E5)+R44)</f>
        <v>15.009</v>
      </c>
      <c r="V44" s="32">
        <f t="shared" si="6"/>
        <v>14.86293344374223</v>
      </c>
      <c r="W44" s="33">
        <f t="shared" si="7"/>
        <v>2.088849072309622</v>
      </c>
    </row>
    <row r="45" spans="1:23" x14ac:dyDescent="0.25">
      <c r="A45" s="1">
        <v>86</v>
      </c>
      <c r="B45" s="2">
        <v>-14.206</v>
      </c>
      <c r="F45" s="11">
        <f>IF(E8,(ROW()-ROW(F3))*5,((ROW(F75)-ROW())*5))</f>
        <v>210</v>
      </c>
      <c r="G45" s="12">
        <f>IF(F45-E9&gt;=0,F45-E9,360-E9+F45)</f>
        <v>210</v>
      </c>
      <c r="H45" s="13">
        <f>IF(G45=360,0,IF(MOD(G45,E2)=0,G45,""))</f>
        <v>210</v>
      </c>
      <c r="I45" s="13">
        <f>IF(E13,H45,CHAR(160))</f>
        <v>210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30</v>
      </c>
      <c r="O45" s="15" t="e">
        <f>COS(RADIANS(M45))*N45</f>
        <v>#N/A</v>
      </c>
      <c r="P45" s="17" t="e">
        <f>SIN(RADIANS(M45))*N45</f>
        <v>#N/A</v>
      </c>
      <c r="Q45" s="31">
        <f t="shared" si="4"/>
        <v>84</v>
      </c>
      <c r="R45" s="32">
        <f t="shared" si="5"/>
        <v>-14.788</v>
      </c>
      <c r="S45" s="32">
        <f>IF(E10,DEGREES(Q45),Q45)</f>
        <v>84</v>
      </c>
      <c r="T45" s="32">
        <f>IF(E8,90-S45-E9,S45+90+E9)</f>
        <v>6</v>
      </c>
      <c r="U45" s="32">
        <f>IF(E11,ABS(E6)-R45,ABS(E5)+R45)</f>
        <v>15.212</v>
      </c>
      <c r="V45" s="32">
        <f t="shared" si="6"/>
        <v>15.128667072342173</v>
      </c>
      <c r="W45" s="33">
        <f t="shared" si="7"/>
        <v>1.5900869832275446</v>
      </c>
    </row>
    <row r="46" spans="1:23" x14ac:dyDescent="0.25">
      <c r="A46" s="1">
        <v>88</v>
      </c>
      <c r="B46" s="2">
        <v>-13.393000000000001</v>
      </c>
      <c r="F46" s="11">
        <f>IF(E8,(ROW()-ROW(F3))*5,((ROW(F75)-ROW())*5))</f>
        <v>215</v>
      </c>
      <c r="G46" s="12">
        <f>IF(F46-E9&gt;=0,F46-E9,360-E9+F46)</f>
        <v>215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-30</v>
      </c>
      <c r="O46" s="15" t="e">
        <f>COS(RADIANS(M46))*N46</f>
        <v>#N/A</v>
      </c>
      <c r="P46" s="17" t="e">
        <f>SIN(RADIANS(M46))*N46</f>
        <v>#N/A</v>
      </c>
      <c r="Q46" s="31">
        <f t="shared" si="4"/>
        <v>86</v>
      </c>
      <c r="R46" s="32">
        <f t="shared" si="5"/>
        <v>-14.206</v>
      </c>
      <c r="S46" s="32">
        <f>IF(E10,DEGREES(Q46),Q46)</f>
        <v>86</v>
      </c>
      <c r="T46" s="32">
        <f>IF(E8,90-S46-E9,S46+90+E9)</f>
        <v>4</v>
      </c>
      <c r="U46" s="32">
        <f>IF(E11,ABS(E6)-R46,ABS(E5)+R46)</f>
        <v>15.794</v>
      </c>
      <c r="V46" s="32">
        <f t="shared" si="6"/>
        <v>15.755526609803663</v>
      </c>
      <c r="W46" s="33">
        <f t="shared" si="7"/>
        <v>1.101733746314715</v>
      </c>
    </row>
    <row r="47" spans="1:23" x14ac:dyDescent="0.25">
      <c r="A47" s="1">
        <v>90</v>
      </c>
      <c r="B47" s="2">
        <v>-12.613</v>
      </c>
      <c r="F47" s="11">
        <f>IF(E8,(ROW()-ROW(F3))*5,((ROW(F75)-ROW())*5))</f>
        <v>220</v>
      </c>
      <c r="G47" s="12">
        <f>IF(F47-E9&gt;=0,F47-E9,360-E9+F47)</f>
        <v>220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  <c r="Q47" s="31">
        <f t="shared" si="4"/>
        <v>88</v>
      </c>
      <c r="R47" s="32">
        <f t="shared" si="5"/>
        <v>-13.393000000000001</v>
      </c>
      <c r="S47" s="32">
        <f>IF(E10,DEGREES(Q47),Q47)</f>
        <v>88</v>
      </c>
      <c r="T47" s="32">
        <f>IF(E8,90-S47-E9,S47+90+E9)</f>
        <v>2</v>
      </c>
      <c r="U47" s="32">
        <f>IF(E11,ABS(E6)-R47,ABS(E5)+R47)</f>
        <v>16.606999999999999</v>
      </c>
      <c r="V47" s="32">
        <f t="shared" si="6"/>
        <v>16.596883464306124</v>
      </c>
      <c r="W47" s="33">
        <f t="shared" si="7"/>
        <v>0.57957594173843352</v>
      </c>
    </row>
    <row r="48" spans="1:23" x14ac:dyDescent="0.25">
      <c r="A48" s="1">
        <v>92</v>
      </c>
      <c r="B48" s="2">
        <v>-11.920999999999999</v>
      </c>
      <c r="F48" s="11">
        <f>IF(E8,(ROW()-ROW(F3))*5,((ROW(F75)-ROW())*5))</f>
        <v>225</v>
      </c>
      <c r="G48" s="12">
        <f>IF(F48-E9&gt;=0,F48-E9,360-E9+F48)</f>
        <v>225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30</v>
      </c>
      <c r="O48" s="15" t="e">
        <f>COS(RADIANS(M48))*N48</f>
        <v>#N/A</v>
      </c>
      <c r="P48" s="17" t="e">
        <f>SIN(RADIANS(M48))*N48</f>
        <v>#N/A</v>
      </c>
      <c r="Q48" s="31">
        <f t="shared" si="4"/>
        <v>90</v>
      </c>
      <c r="R48" s="32">
        <f t="shared" si="5"/>
        <v>-12.613</v>
      </c>
      <c r="S48" s="32">
        <f>IF(E10,DEGREES(Q48),Q48)</f>
        <v>90</v>
      </c>
      <c r="T48" s="32">
        <f>IF(E8,90-S48-E9,S48+90+E9)</f>
        <v>0</v>
      </c>
      <c r="U48" s="32">
        <f>IF(E11,ABS(E6)-R48,ABS(E5)+R48)</f>
        <v>17.387</v>
      </c>
      <c r="V48" s="32">
        <f t="shared" si="6"/>
        <v>17.387</v>
      </c>
      <c r="W48" s="33">
        <f t="shared" si="7"/>
        <v>0</v>
      </c>
    </row>
    <row r="49" spans="1:23" x14ac:dyDescent="0.25">
      <c r="A49" s="1">
        <v>94</v>
      </c>
      <c r="B49" s="2">
        <v>-11.291</v>
      </c>
      <c r="F49" s="11">
        <f>IF(E8,(ROW()-ROW(F3))*5,((ROW(F75)-ROW())*5))</f>
        <v>230</v>
      </c>
      <c r="G49" s="12">
        <f>IF(F49-E9&gt;=0,F49-E9,360-E9+F49)</f>
        <v>230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-30</v>
      </c>
      <c r="O49" s="15" t="e">
        <f>COS(RADIANS(M49))*N49</f>
        <v>#N/A</v>
      </c>
      <c r="P49" s="17" t="e">
        <f>SIN(RADIANS(M49))*N49</f>
        <v>#N/A</v>
      </c>
      <c r="Q49" s="31">
        <f t="shared" si="4"/>
        <v>92</v>
      </c>
      <c r="R49" s="32">
        <f t="shared" si="5"/>
        <v>-11.920999999999999</v>
      </c>
      <c r="S49" s="32">
        <f>IF(E10,DEGREES(Q49),Q49)</f>
        <v>92</v>
      </c>
      <c r="T49" s="32">
        <f>IF(E8,90-S49-E9,S49+90+E9)</f>
        <v>-2</v>
      </c>
      <c r="U49" s="32">
        <f>IF(E11,ABS(E6)-R49,ABS(E5)+R49)</f>
        <v>18.079000000000001</v>
      </c>
      <c r="V49" s="32">
        <f t="shared" si="6"/>
        <v>18.067986761678235</v>
      </c>
      <c r="W49" s="33">
        <f t="shared" si="7"/>
        <v>-0.63094800088451508</v>
      </c>
    </row>
    <row r="50" spans="1:23" x14ac:dyDescent="0.25">
      <c r="A50" s="1">
        <v>96</v>
      </c>
      <c r="B50" s="2">
        <v>-10.624000000000001</v>
      </c>
      <c r="F50" s="11">
        <f>IF(E8,(ROW()-ROW(F3))*5,((ROW(F75)-ROW())*5))</f>
        <v>235</v>
      </c>
      <c r="G50" s="12">
        <f>IF(F50-E9&gt;=0,F50-E9,360-E9+F50)</f>
        <v>235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  <c r="Q50" s="31">
        <f t="shared" si="4"/>
        <v>94</v>
      </c>
      <c r="R50" s="32">
        <f t="shared" si="5"/>
        <v>-11.291</v>
      </c>
      <c r="S50" s="32">
        <f>IF(E10,DEGREES(Q50),Q50)</f>
        <v>94</v>
      </c>
      <c r="T50" s="32">
        <f>IF(E8,90-S50-E9,S50+90+E9)</f>
        <v>-4</v>
      </c>
      <c r="U50" s="32">
        <f>IF(E11,ABS(E6)-R50,ABS(E5)+R50)</f>
        <v>18.709</v>
      </c>
      <c r="V50" s="32">
        <f t="shared" si="6"/>
        <v>18.663425816311051</v>
      </c>
      <c r="W50" s="33">
        <f t="shared" si="7"/>
        <v>-1.3050738672788402</v>
      </c>
    </row>
    <row r="51" spans="1:23" x14ac:dyDescent="0.25">
      <c r="A51" s="1">
        <v>98</v>
      </c>
      <c r="B51" s="2">
        <v>-9.9380000000000006</v>
      </c>
      <c r="F51" s="11">
        <f>IF(E8,(ROW()-ROW(F3))*5,((ROW(F75)-ROW())*5))</f>
        <v>240</v>
      </c>
      <c r="G51" s="12">
        <f>IF(F51-E9&gt;=0,F51-E9,360-E9+F51)</f>
        <v>240</v>
      </c>
      <c r="H51" s="13">
        <f>IF(G51=360,0,IF(MOD(G51,E2)=0,G51,""))</f>
        <v>240</v>
      </c>
      <c r="I51" s="13">
        <f>IF(E13,H51,CHAR(160))</f>
        <v>240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30</v>
      </c>
      <c r="O51" s="15" t="e">
        <f>COS(RADIANS(M51))*N51</f>
        <v>#N/A</v>
      </c>
      <c r="P51" s="17" t="e">
        <f>SIN(RADIANS(M51))*N51</f>
        <v>#N/A</v>
      </c>
      <c r="Q51" s="31">
        <f t="shared" si="4"/>
        <v>96</v>
      </c>
      <c r="R51" s="32">
        <f t="shared" si="5"/>
        <v>-10.624000000000001</v>
      </c>
      <c r="S51" s="32">
        <f>IF(E10,DEGREES(Q51),Q51)</f>
        <v>96</v>
      </c>
      <c r="T51" s="32">
        <f>IF(E8,90-S51-E9,S51+90+E9)</f>
        <v>-6</v>
      </c>
      <c r="U51" s="32">
        <f>IF(E11,ABS(E6)-R51,ABS(E5)+R51)</f>
        <v>19.375999999999998</v>
      </c>
      <c r="V51" s="32">
        <f t="shared" si="6"/>
        <v>19.26985624465566</v>
      </c>
      <c r="W51" s="33">
        <f t="shared" si="7"/>
        <v>-2.0253435042740535</v>
      </c>
    </row>
    <row r="52" spans="1:23" x14ac:dyDescent="0.25">
      <c r="A52" s="1">
        <v>100</v>
      </c>
      <c r="B52" s="2">
        <v>-9.3940000000000001</v>
      </c>
      <c r="F52" s="11">
        <f>IF(E8,(ROW()-ROW(F3))*5,((ROW(F75)-ROW())*5))</f>
        <v>245</v>
      </c>
      <c r="G52" s="12">
        <f>IF(F52-E9&gt;=0,F52-E9,360-E9+F52)</f>
        <v>245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-30</v>
      </c>
      <c r="O52" s="15" t="e">
        <f>COS(RADIANS(M52))*N52</f>
        <v>#N/A</v>
      </c>
      <c r="P52" s="17" t="e">
        <f>SIN(RADIANS(M52))*N52</f>
        <v>#N/A</v>
      </c>
      <c r="Q52" s="31">
        <f t="shared" si="4"/>
        <v>98</v>
      </c>
      <c r="R52" s="32">
        <f t="shared" si="5"/>
        <v>-9.9380000000000006</v>
      </c>
      <c r="S52" s="32">
        <f>IF(E10,DEGREES(Q52),Q52)</f>
        <v>98</v>
      </c>
      <c r="T52" s="32">
        <f>IF(E8,90-S52-E9,S52+90+E9)</f>
        <v>-8</v>
      </c>
      <c r="U52" s="32">
        <f>IF(E11,ABS(E6)-R52,ABS(E5)+R52)</f>
        <v>20.061999999999998</v>
      </c>
      <c r="V52" s="32">
        <f t="shared" si="6"/>
        <v>19.866757995093383</v>
      </c>
      <c r="W52" s="33">
        <f t="shared" si="7"/>
        <v>-2.7920907514608326</v>
      </c>
    </row>
    <row r="53" spans="1:23" x14ac:dyDescent="0.25">
      <c r="A53" s="1">
        <v>102</v>
      </c>
      <c r="B53" s="2">
        <v>-8.9789999999999992</v>
      </c>
      <c r="F53" s="11">
        <f>IF(E8,(ROW()-ROW(F3))*5,((ROW(F75)-ROW())*5))</f>
        <v>250</v>
      </c>
      <c r="G53" s="12">
        <f>IF(F53-E9&gt;=0,F53-E9,360-E9+F53)</f>
        <v>250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  <c r="Q53" s="31">
        <f t="shared" si="4"/>
        <v>100</v>
      </c>
      <c r="R53" s="32">
        <f t="shared" si="5"/>
        <v>-9.3940000000000001</v>
      </c>
      <c r="S53" s="32">
        <f>IF(E10,DEGREES(Q53),Q53)</f>
        <v>100</v>
      </c>
      <c r="T53" s="32">
        <f>IF(E8,90-S53-E9,S53+90+E9)</f>
        <v>-10</v>
      </c>
      <c r="U53" s="32">
        <f>IF(E11,ABS(E6)-R53,ABS(E5)+R53)</f>
        <v>20.606000000000002</v>
      </c>
      <c r="V53" s="32">
        <f t="shared" si="6"/>
        <v>20.292948558569559</v>
      </c>
      <c r="W53" s="33">
        <f t="shared" si="7"/>
        <v>-3.5781943490047667</v>
      </c>
    </row>
    <row r="54" spans="1:23" x14ac:dyDescent="0.25">
      <c r="A54" s="1">
        <v>104</v>
      </c>
      <c r="B54" s="2">
        <v>-8.7279999999999998</v>
      </c>
      <c r="F54" s="11">
        <f>IF(E8,(ROW()-ROW(F3))*5,((ROW(F75)-ROW())*5))</f>
        <v>255</v>
      </c>
      <c r="G54" s="12">
        <f>IF(F54-E9&gt;=0,F54-E9,360-E9+F54)</f>
        <v>255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30</v>
      </c>
      <c r="O54" s="15" t="e">
        <f>COS(RADIANS(M54))*N54</f>
        <v>#N/A</v>
      </c>
      <c r="P54" s="17" t="e">
        <f>SIN(RADIANS(M54))*N54</f>
        <v>#N/A</v>
      </c>
      <c r="Q54" s="31">
        <f t="shared" si="4"/>
        <v>102</v>
      </c>
      <c r="R54" s="32">
        <f t="shared" si="5"/>
        <v>-8.9789999999999992</v>
      </c>
      <c r="S54" s="32">
        <f>IF(E10,DEGREES(Q54),Q54)</f>
        <v>102</v>
      </c>
      <c r="T54" s="32">
        <f>IF(E8,90-S54-E9,S54+90+E9)</f>
        <v>-12</v>
      </c>
      <c r="U54" s="32">
        <f>IF(E11,ABS(E6)-R54,ABS(E5)+R54)</f>
        <v>21.021000000000001</v>
      </c>
      <c r="V54" s="32">
        <f t="shared" si="6"/>
        <v>20.56164071502533</v>
      </c>
      <c r="W54" s="33">
        <f t="shared" si="7"/>
        <v>-4.3705116526801193</v>
      </c>
    </row>
    <row r="55" spans="1:23" x14ac:dyDescent="0.25">
      <c r="A55" s="1">
        <v>106</v>
      </c>
      <c r="B55" s="2">
        <v>-8.5820000000000007</v>
      </c>
      <c r="F55" s="11">
        <f>IF(E8,(ROW()-ROW(F3))*5,((ROW(F75)-ROW())*5))</f>
        <v>260</v>
      </c>
      <c r="G55" s="12">
        <f>IF(F55-E9&gt;=0,F55-E9,360-E9+F55)</f>
        <v>260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-30</v>
      </c>
      <c r="O55" s="15" t="e">
        <f>COS(RADIANS(M55))*N55</f>
        <v>#N/A</v>
      </c>
      <c r="P55" s="17" t="e">
        <f>SIN(RADIANS(M55))*N55</f>
        <v>#N/A</v>
      </c>
      <c r="Q55" s="31">
        <f t="shared" si="4"/>
        <v>104</v>
      </c>
      <c r="R55" s="32">
        <f t="shared" si="5"/>
        <v>-8.7279999999999998</v>
      </c>
      <c r="S55" s="32">
        <f>IF(E10,DEGREES(Q55),Q55)</f>
        <v>104</v>
      </c>
      <c r="T55" s="32">
        <f>IF(E8,90-S55-E9,S55+90+E9)</f>
        <v>-14</v>
      </c>
      <c r="U55" s="32">
        <f>IF(E11,ABS(E6)-R55,ABS(E5)+R55)</f>
        <v>21.271999999999998</v>
      </c>
      <c r="V55" s="32">
        <f t="shared" si="6"/>
        <v>20.640130689342996</v>
      </c>
      <c r="W55" s="33">
        <f t="shared" si="7"/>
        <v>-5.1461625631961319</v>
      </c>
    </row>
    <row r="56" spans="1:23" x14ac:dyDescent="0.25">
      <c r="A56" s="1">
        <v>108</v>
      </c>
      <c r="B56" s="2">
        <v>-8.5150000000000006</v>
      </c>
      <c r="F56" s="11">
        <f>IF(E8,(ROW()-ROW(F3))*5,((ROW(F75)-ROW())*5))</f>
        <v>265</v>
      </c>
      <c r="G56" s="12">
        <f>IF(F56-E9&gt;=0,F56-E9,360-E9+F56)</f>
        <v>265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  <c r="Q56" s="31">
        <f t="shared" si="4"/>
        <v>106</v>
      </c>
      <c r="R56" s="32">
        <f t="shared" si="5"/>
        <v>-8.5820000000000007</v>
      </c>
      <c r="S56" s="32">
        <f>IF(E10,DEGREES(Q56),Q56)</f>
        <v>106</v>
      </c>
      <c r="T56" s="32">
        <f>IF(E8,90-S56-E9,S56+90+E9)</f>
        <v>-16</v>
      </c>
      <c r="U56" s="32">
        <f>IF(E11,ABS(E6)-R56,ABS(E5)+R56)</f>
        <v>21.417999999999999</v>
      </c>
      <c r="V56" s="32">
        <f t="shared" si="6"/>
        <v>20.588303003606914</v>
      </c>
      <c r="W56" s="33">
        <f t="shared" si="7"/>
        <v>-5.9036008868884879</v>
      </c>
    </row>
    <row r="57" spans="1:23" x14ac:dyDescent="0.25">
      <c r="A57" s="1">
        <v>110</v>
      </c>
      <c r="B57" s="2">
        <v>-8.5809999999999995</v>
      </c>
      <c r="F57" s="11">
        <f>IF(E8,(ROW()-ROW(F3))*5,((ROW(F75)-ROW())*5))</f>
        <v>270</v>
      </c>
      <c r="G57" s="12">
        <f>IF(F57-E9&gt;=0,F57-E9,360-E9+F57)</f>
        <v>270</v>
      </c>
      <c r="H57" s="13">
        <f>IF(G57=360,0,IF(MOD(G57,E2)=0,G57,""))</f>
        <v>270</v>
      </c>
      <c r="I57" s="13">
        <f>IF(E13,H57,CHAR(160))</f>
        <v>270</v>
      </c>
      <c r="J57" s="12" t="e">
        <f>NA()</f>
        <v>#N/A</v>
      </c>
      <c r="K57" s="14">
        <v>90</v>
      </c>
      <c r="L57" s="15">
        <f>MATCH(K57,H3:H74,0)</f>
        <v>19</v>
      </c>
      <c r="M57" s="16">
        <f>IF(E8,90-INDEX(F3:F74,L57,1),INDEX(F3:F74,L57,1)+90)</f>
        <v>0</v>
      </c>
      <c r="N57" s="15">
        <f>IF(E12,+(E7),NA())</f>
        <v>30</v>
      </c>
      <c r="O57" s="15">
        <f>COS(RADIANS(M57))*N57</f>
        <v>30</v>
      </c>
      <c r="P57" s="17">
        <f>SIN(RADIANS(M57))*N57</f>
        <v>0</v>
      </c>
      <c r="Q57" s="31">
        <f t="shared" si="4"/>
        <v>108</v>
      </c>
      <c r="R57" s="32">
        <f t="shared" si="5"/>
        <v>-8.5150000000000006</v>
      </c>
      <c r="S57" s="32">
        <f>IF(E10,DEGREES(Q57),Q57)</f>
        <v>108</v>
      </c>
      <c r="T57" s="32">
        <f>IF(E8,90-S57-E9,S57+90+E9)</f>
        <v>-18</v>
      </c>
      <c r="U57" s="32">
        <f>IF(E11,ABS(E6)-R57,ABS(E5)+R57)</f>
        <v>21.484999999999999</v>
      </c>
      <c r="V57" s="32">
        <f t="shared" si="6"/>
        <v>20.433449252601374</v>
      </c>
      <c r="W57" s="33">
        <f t="shared" si="7"/>
        <v>-6.6392301241457448</v>
      </c>
    </row>
    <row r="58" spans="1:23" x14ac:dyDescent="0.25">
      <c r="A58" s="1">
        <v>112</v>
      </c>
      <c r="B58" s="2">
        <v>-8.5020000000000007</v>
      </c>
      <c r="F58" s="11">
        <f>IF(E8,(ROW()-ROW(F3))*5,((ROW(F75)-ROW())*5))</f>
        <v>275</v>
      </c>
      <c r="G58" s="12">
        <f>IF(F58-E9&gt;=0,F58-E9,360-E9+F58)</f>
        <v>275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19</v>
      </c>
      <c r="M58" s="16">
        <f>IF(E8,90-INDEX(F3:F74,L58,1),INDEX(F3:F74,L58,1)+90)</f>
        <v>0</v>
      </c>
      <c r="N58" s="15">
        <f>IF(E12,-(E7),NA())</f>
        <v>-30</v>
      </c>
      <c r="O58" s="15">
        <f>COS(RADIANS(M58))*N58</f>
        <v>-30</v>
      </c>
      <c r="P58" s="17">
        <f>SIN(RADIANS(M58))*N58</f>
        <v>0</v>
      </c>
      <c r="Q58" s="31">
        <f t="shared" si="4"/>
        <v>110</v>
      </c>
      <c r="R58" s="32">
        <f t="shared" si="5"/>
        <v>-8.5809999999999995</v>
      </c>
      <c r="S58" s="32">
        <f>IF(E10,DEGREES(Q58),Q58)</f>
        <v>110</v>
      </c>
      <c r="T58" s="32">
        <f>IF(E8,90-S58-E9,S58+90+E9)</f>
        <v>-20</v>
      </c>
      <c r="U58" s="32">
        <f>IF(E11,ABS(E6)-R58,ABS(E5)+R58)</f>
        <v>21.419</v>
      </c>
      <c r="V58" s="32">
        <f t="shared" si="6"/>
        <v>20.127276244613373</v>
      </c>
      <c r="W58" s="33">
        <f t="shared" si="7"/>
        <v>-7.3257294498924983</v>
      </c>
    </row>
    <row r="59" spans="1:23" x14ac:dyDescent="0.25">
      <c r="A59" s="1">
        <v>114</v>
      </c>
      <c r="B59" s="2">
        <v>-8.5340000000000007</v>
      </c>
      <c r="F59" s="11">
        <f>IF(E8,(ROW()-ROW(F3))*5,((ROW(F75)-ROW())*5))</f>
        <v>280</v>
      </c>
      <c r="G59" s="12">
        <f>IF(F59-E9&gt;=0,F59-E9,360-E9+F59)</f>
        <v>280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  <c r="Q59" s="31">
        <f t="shared" si="4"/>
        <v>112</v>
      </c>
      <c r="R59" s="32">
        <f t="shared" si="5"/>
        <v>-8.5020000000000007</v>
      </c>
      <c r="S59" s="32">
        <f>IF(E10,DEGREES(Q59),Q59)</f>
        <v>112</v>
      </c>
      <c r="T59" s="32">
        <f>IF(E8,90-S59-E9,S59+90+E9)</f>
        <v>-22</v>
      </c>
      <c r="U59" s="32">
        <f>IF(E11,ABS(E6)-R59,ABS(E5)+R59)</f>
        <v>21.497999999999998</v>
      </c>
      <c r="V59" s="32">
        <f t="shared" si="6"/>
        <v>19.932598505476793</v>
      </c>
      <c r="W59" s="33">
        <f t="shared" si="7"/>
        <v>-8.0532925452552764</v>
      </c>
    </row>
    <row r="60" spans="1:23" x14ac:dyDescent="0.25">
      <c r="A60" s="1">
        <v>116</v>
      </c>
      <c r="B60" s="2">
        <v>-8.6560000000000006</v>
      </c>
      <c r="F60" s="11">
        <f>IF(E8,(ROW()-ROW(F3))*5,((ROW(F75)-ROW())*5))</f>
        <v>285</v>
      </c>
      <c r="G60" s="12">
        <f>IF(F60-E9&gt;=0,F60-E9,360-E9+F60)</f>
        <v>285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30</v>
      </c>
      <c r="O60" s="15" t="e">
        <f>COS(RADIANS(M60))*N60</f>
        <v>#N/A</v>
      </c>
      <c r="P60" s="17" t="e">
        <f>SIN(RADIANS(M60))*N60</f>
        <v>#N/A</v>
      </c>
      <c r="Q60" s="31">
        <f t="shared" si="4"/>
        <v>114</v>
      </c>
      <c r="R60" s="32">
        <f t="shared" si="5"/>
        <v>-8.5340000000000007</v>
      </c>
      <c r="S60" s="32">
        <f>IF(E10,DEGREES(Q60),Q60)</f>
        <v>114</v>
      </c>
      <c r="T60" s="32">
        <f>IF(E8,90-S60-E9,S60+90+E9)</f>
        <v>-24</v>
      </c>
      <c r="U60" s="32">
        <f>IF(E11,ABS(E6)-R60,ABS(E5)+R60)</f>
        <v>21.466000000000001</v>
      </c>
      <c r="V60" s="32">
        <f t="shared" si="6"/>
        <v>19.610166793756072</v>
      </c>
      <c r="W60" s="33">
        <f t="shared" si="7"/>
        <v>-8.7310087802651282</v>
      </c>
    </row>
    <row r="61" spans="1:23" x14ac:dyDescent="0.25">
      <c r="A61" s="1">
        <v>118</v>
      </c>
      <c r="B61" s="2">
        <v>-8.8330000000000002</v>
      </c>
      <c r="F61" s="11">
        <f>IF(E8,(ROW()-ROW(F3))*5,((ROW(F75)-ROW())*5))</f>
        <v>290</v>
      </c>
      <c r="G61" s="12">
        <f>IF(F61-E9&gt;=0,F61-E9,360-E9+F61)</f>
        <v>290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-30</v>
      </c>
      <c r="O61" s="15" t="e">
        <f>COS(RADIANS(M61))*N61</f>
        <v>#N/A</v>
      </c>
      <c r="P61" s="17" t="e">
        <f>SIN(RADIANS(M61))*N61</f>
        <v>#N/A</v>
      </c>
      <c r="Q61" s="31">
        <f t="shared" si="4"/>
        <v>116</v>
      </c>
      <c r="R61" s="32">
        <f t="shared" si="5"/>
        <v>-8.6560000000000006</v>
      </c>
      <c r="S61" s="32">
        <f>IF(E10,DEGREES(Q61),Q61)</f>
        <v>116</v>
      </c>
      <c r="T61" s="32">
        <f>IF(E8,90-S61-E9,S61+90+E9)</f>
        <v>-26</v>
      </c>
      <c r="U61" s="32">
        <f>IF(E11,ABS(E6)-R61,ABS(E5)+R61)</f>
        <v>21.344000000000001</v>
      </c>
      <c r="V61" s="32">
        <f t="shared" si="6"/>
        <v>19.183860124209421</v>
      </c>
      <c r="W61" s="33">
        <f t="shared" si="7"/>
        <v>-9.3565937570660687</v>
      </c>
    </row>
    <row r="62" spans="1:23" x14ac:dyDescent="0.25">
      <c r="A62" s="1">
        <v>120</v>
      </c>
      <c r="B62" s="2">
        <v>-9.0340000000000007</v>
      </c>
      <c r="F62" s="11">
        <f>IF(E8,(ROW()-ROW(F3))*5,((ROW(F75)-ROW())*5))</f>
        <v>295</v>
      </c>
      <c r="G62" s="12">
        <f>IF(F62-E9&gt;=0,F62-E9,360-E9+F62)</f>
        <v>295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  <c r="Q62" s="31">
        <f t="shared" si="4"/>
        <v>118</v>
      </c>
      <c r="R62" s="32">
        <f t="shared" si="5"/>
        <v>-8.8330000000000002</v>
      </c>
      <c r="S62" s="32">
        <f>IF(E10,DEGREES(Q62),Q62)</f>
        <v>118</v>
      </c>
      <c r="T62" s="32">
        <f>IF(E8,90-S62-E9,S62+90+E9)</f>
        <v>-28</v>
      </c>
      <c r="U62" s="32">
        <f>IF(E11,ABS(E6)-R62,ABS(E5)+R62)</f>
        <v>21.167000000000002</v>
      </c>
      <c r="V62" s="32">
        <f t="shared" si="6"/>
        <v>18.689351698044909</v>
      </c>
      <c r="W62" s="33">
        <f t="shared" si="7"/>
        <v>-9.9373045694889512</v>
      </c>
    </row>
    <row r="63" spans="1:23" x14ac:dyDescent="0.25">
      <c r="A63" s="1">
        <v>122</v>
      </c>
      <c r="B63" s="2">
        <v>-8.8610000000000007</v>
      </c>
      <c r="F63" s="11">
        <f>IF(E8,(ROW()-ROW(F3))*5,((ROW(F75)-ROW())*5))</f>
        <v>300</v>
      </c>
      <c r="G63" s="12">
        <f>IF(F63-E9&gt;=0,F63-E9,360-E9+F63)</f>
        <v>300</v>
      </c>
      <c r="H63" s="13">
        <f>IF(G63=360,0,IF(MOD(G63,E2)=0,G63,""))</f>
        <v>300</v>
      </c>
      <c r="I63" s="13">
        <f>IF(E13,H63,CHAR(160))</f>
        <v>300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30</v>
      </c>
      <c r="O63" s="15" t="e">
        <f>COS(RADIANS(M63))*N63</f>
        <v>#N/A</v>
      </c>
      <c r="P63" s="17" t="e">
        <f>SIN(RADIANS(M63))*N63</f>
        <v>#N/A</v>
      </c>
      <c r="Q63" s="31">
        <f t="shared" si="4"/>
        <v>120</v>
      </c>
      <c r="R63" s="32">
        <f t="shared" si="5"/>
        <v>-9.0340000000000007</v>
      </c>
      <c r="S63" s="32">
        <f>IF(E10,DEGREES(Q63),Q63)</f>
        <v>120</v>
      </c>
      <c r="T63" s="32">
        <f>IF(E8,90-S63-E9,S63+90+E9)</f>
        <v>-30</v>
      </c>
      <c r="U63" s="32">
        <f>IF(E11,ABS(E6)-R63,ABS(E5)+R63)</f>
        <v>20.966000000000001</v>
      </c>
      <c r="V63" s="32">
        <f t="shared" si="6"/>
        <v>18.157088615744541</v>
      </c>
      <c r="W63" s="33">
        <f t="shared" si="7"/>
        <v>-10.482999999999999</v>
      </c>
    </row>
    <row r="64" spans="1:23" x14ac:dyDescent="0.25">
      <c r="A64" s="1">
        <v>124</v>
      </c>
      <c r="B64" s="2">
        <v>-8.657</v>
      </c>
      <c r="F64" s="11">
        <f>IF(E8,(ROW()-ROW(F3))*5,((ROW(F75)-ROW())*5))</f>
        <v>305</v>
      </c>
      <c r="G64" s="12">
        <f>IF(F64-E9&gt;=0,F64-E9,360-E9+F64)</f>
        <v>305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-30</v>
      </c>
      <c r="O64" s="15" t="e">
        <f>COS(RADIANS(M64))*N64</f>
        <v>#N/A</v>
      </c>
      <c r="P64" s="17" t="e">
        <f>SIN(RADIANS(M64))*N64</f>
        <v>#N/A</v>
      </c>
      <c r="Q64" s="31">
        <f t="shared" si="4"/>
        <v>122</v>
      </c>
      <c r="R64" s="32">
        <f t="shared" si="5"/>
        <v>-8.8610000000000007</v>
      </c>
      <c r="S64" s="32">
        <f>IF(E10,DEGREES(Q64),Q64)</f>
        <v>122</v>
      </c>
      <c r="T64" s="32">
        <f>IF(E8,90-S64-E9,S64+90+E9)</f>
        <v>-32</v>
      </c>
      <c r="U64" s="32">
        <f>IF(E11,ABS(E6)-R64,ABS(E5)+R64)</f>
        <v>21.138999999999999</v>
      </c>
      <c r="V64" s="32">
        <f t="shared" si="6"/>
        <v>17.926888704650686</v>
      </c>
      <c r="W64" s="33">
        <f t="shared" si="7"/>
        <v>-11.201963326625718</v>
      </c>
    </row>
    <row r="65" spans="1:23" x14ac:dyDescent="0.25">
      <c r="A65" s="1">
        <v>126</v>
      </c>
      <c r="B65" s="2">
        <v>-8.3689999999999998</v>
      </c>
      <c r="F65" s="11">
        <f>IF(E8,(ROW()-ROW(F3))*5,((ROW(F75)-ROW())*5))</f>
        <v>310</v>
      </c>
      <c r="G65" s="12">
        <f>IF(F65-E9&gt;=0,F65-E9,360-E9+F65)</f>
        <v>310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  <c r="Q65" s="31">
        <f t="shared" si="4"/>
        <v>124</v>
      </c>
      <c r="R65" s="32">
        <f t="shared" si="5"/>
        <v>-8.657</v>
      </c>
      <c r="S65" s="32">
        <f>IF(E10,DEGREES(Q65),Q65)</f>
        <v>124</v>
      </c>
      <c r="T65" s="32">
        <f>IF(E8,90-S65-E9,S65+90+E9)</f>
        <v>-34</v>
      </c>
      <c r="U65" s="32">
        <f>IF(E11,ABS(E6)-R65,ABS(E5)+R65)</f>
        <v>21.343</v>
      </c>
      <c r="V65" s="32">
        <f t="shared" si="6"/>
        <v>17.694148911042252</v>
      </c>
      <c r="W65" s="33">
        <f t="shared" si="7"/>
        <v>-11.934854138776151</v>
      </c>
    </row>
    <row r="66" spans="1:23" x14ac:dyDescent="0.25">
      <c r="A66" s="1">
        <v>128</v>
      </c>
      <c r="B66" s="2">
        <v>-7.9820000000000002</v>
      </c>
      <c r="F66" s="11">
        <f>IF(E8,(ROW()-ROW(F3))*5,((ROW(F75)-ROW())*5))</f>
        <v>315</v>
      </c>
      <c r="G66" s="12">
        <f>IF(F66-E9&gt;=0,F66-E9,360-E9+F66)</f>
        <v>315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30</v>
      </c>
      <c r="O66" s="15" t="e">
        <f>COS(RADIANS(M66))*N66</f>
        <v>#N/A</v>
      </c>
      <c r="P66" s="17" t="e">
        <f>SIN(RADIANS(M66))*N66</f>
        <v>#N/A</v>
      </c>
      <c r="Q66" s="31">
        <f t="shared" si="4"/>
        <v>126</v>
      </c>
      <c r="R66" s="32">
        <f t="shared" si="5"/>
        <v>-8.3689999999999998</v>
      </c>
      <c r="S66" s="32">
        <f>IF(E10,DEGREES(Q66),Q66)</f>
        <v>126</v>
      </c>
      <c r="T66" s="32">
        <f>IF(E8,90-S66-E9,S66+90+E9)</f>
        <v>-36</v>
      </c>
      <c r="U66" s="32">
        <f>IF(E11,ABS(E6)-R66,ABS(E5)+R66)</f>
        <v>21.631</v>
      </c>
      <c r="V66" s="32">
        <f t="shared" si="6"/>
        <v>17.499846605324489</v>
      </c>
      <c r="W66" s="33">
        <f t="shared" si="7"/>
        <v>-12.714382792338487</v>
      </c>
    </row>
    <row r="67" spans="1:23" x14ac:dyDescent="0.25">
      <c r="A67" s="1">
        <v>130</v>
      </c>
      <c r="B67" s="2">
        <v>-7.5140000000000002</v>
      </c>
      <c r="F67" s="11">
        <f>IF(E8,(ROW()-ROW(F3))*5,((ROW(F75)-ROW())*5))</f>
        <v>320</v>
      </c>
      <c r="G67" s="12">
        <f>IF(F67-E9&gt;=0,F67-E9,360-E9+F67)</f>
        <v>320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-30</v>
      </c>
      <c r="O67" s="15" t="e">
        <f>COS(RADIANS(M67))*N67</f>
        <v>#N/A</v>
      </c>
      <c r="P67" s="17" t="e">
        <f>SIN(RADIANS(M67))*N67</f>
        <v>#N/A</v>
      </c>
      <c r="Q67" s="31">
        <f t="shared" ref="Q67:Q98" si="8">A66</f>
        <v>128</v>
      </c>
      <c r="R67" s="32">
        <f t="shared" ref="R67:R98" si="9">B66</f>
        <v>-7.9820000000000002</v>
      </c>
      <c r="S67" s="32">
        <f>IF(E10,DEGREES(Q67),Q67)</f>
        <v>128</v>
      </c>
      <c r="T67" s="32">
        <f>IF(E8,90-S67-E9,S67+90+E9)</f>
        <v>-38</v>
      </c>
      <c r="U67" s="32">
        <f>IF(E11,ABS(E6)-R67,ABS(E5)+R67)</f>
        <v>22.018000000000001</v>
      </c>
      <c r="V67" s="32">
        <f t="shared" ref="V67:V98" si="10">COS(RADIANS(T67))*U67</f>
        <v>17.350420772912802</v>
      </c>
      <c r="W67" s="33">
        <f t="shared" ref="W67:W98" si="11">SIN(RADIANS(T67))*U67</f>
        <v>-13.555634363720344</v>
      </c>
    </row>
    <row r="68" spans="1:23" x14ac:dyDescent="0.25">
      <c r="A68" s="1">
        <v>132</v>
      </c>
      <c r="B68" s="2">
        <v>-7.173</v>
      </c>
      <c r="F68" s="11">
        <f>IF(E8,(ROW()-ROW(F3))*5,((ROW(F75)-ROW())*5))</f>
        <v>325</v>
      </c>
      <c r="G68" s="12">
        <f>IF(F68-E9&gt;=0,F68-E9,360-E9+F68)</f>
        <v>325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  <c r="Q68" s="31">
        <f t="shared" si="8"/>
        <v>130</v>
      </c>
      <c r="R68" s="32">
        <f t="shared" si="9"/>
        <v>-7.5140000000000002</v>
      </c>
      <c r="S68" s="32">
        <f>IF(E10,DEGREES(Q68),Q68)</f>
        <v>130</v>
      </c>
      <c r="T68" s="32">
        <f>IF(E8,90-S68-E9,S68+90+E9)</f>
        <v>-40</v>
      </c>
      <c r="U68" s="32">
        <f>IF(E11,ABS(E6)-R68,ABS(E5)+R68)</f>
        <v>22.486000000000001</v>
      </c>
      <c r="V68" s="32">
        <f t="shared" si="10"/>
        <v>17.225275347973341</v>
      </c>
      <c r="W68" s="33">
        <f t="shared" si="11"/>
        <v>-14.453722191411522</v>
      </c>
    </row>
    <row r="69" spans="1:23" x14ac:dyDescent="0.25">
      <c r="A69" s="1">
        <v>134</v>
      </c>
      <c r="B69" s="2">
        <v>-6.7779999999999996</v>
      </c>
      <c r="F69" s="11">
        <f>IF(E8,(ROW()-ROW(F3))*5,((ROW(F75)-ROW())*5))</f>
        <v>330</v>
      </c>
      <c r="G69" s="12">
        <f>IF(F69-E9&gt;=0,F69-E9,360-E9+F69)</f>
        <v>330</v>
      </c>
      <c r="H69" s="13">
        <f>IF(G69=360,0,IF(MOD(G69,E2)=0,G69,""))</f>
        <v>330</v>
      </c>
      <c r="I69" s="13">
        <f>IF(E13,H69,CHAR(160))</f>
        <v>330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30</v>
      </c>
      <c r="O69" s="15" t="e">
        <f>COS(RADIANS(M69))*N69</f>
        <v>#N/A</v>
      </c>
      <c r="P69" s="17" t="e">
        <f>SIN(RADIANS(M69))*N69</f>
        <v>#N/A</v>
      </c>
      <c r="Q69" s="31">
        <f t="shared" si="8"/>
        <v>132</v>
      </c>
      <c r="R69" s="32">
        <f t="shared" si="9"/>
        <v>-7.173</v>
      </c>
      <c r="S69" s="32">
        <f>IF(E10,DEGREES(Q69),Q69)</f>
        <v>132</v>
      </c>
      <c r="T69" s="32">
        <f>IF(E8,90-S69-E9,S69+90+E9)</f>
        <v>-42</v>
      </c>
      <c r="U69" s="32">
        <f>IF(E11,ABS(E6)-R69,ABS(E5)+R69)</f>
        <v>22.826999999999998</v>
      </c>
      <c r="V69" s="32">
        <f t="shared" si="10"/>
        <v>16.963766931172476</v>
      </c>
      <c r="W69" s="33">
        <f t="shared" si="11"/>
        <v>-15.274244351353655</v>
      </c>
    </row>
    <row r="70" spans="1:23" x14ac:dyDescent="0.25">
      <c r="A70" s="1">
        <v>136</v>
      </c>
      <c r="B70" s="2">
        <v>-6.3390000000000004</v>
      </c>
      <c r="F70" s="11">
        <f>IF(E8,(ROW()-ROW(F3))*5,((ROW(F75)-ROW())*5))</f>
        <v>335</v>
      </c>
      <c r="G70" s="12">
        <f>IF(F70-E9&gt;=0,F70-E9,360-E9+F70)</f>
        <v>335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-30</v>
      </c>
      <c r="O70" s="15" t="e">
        <f>COS(RADIANS(M70))*N70</f>
        <v>#N/A</v>
      </c>
      <c r="P70" s="17" t="e">
        <f>SIN(RADIANS(M70))*N70</f>
        <v>#N/A</v>
      </c>
      <c r="Q70" s="31">
        <f t="shared" si="8"/>
        <v>134</v>
      </c>
      <c r="R70" s="32">
        <f t="shared" si="9"/>
        <v>-6.7779999999999996</v>
      </c>
      <c r="S70" s="32">
        <f>IF(E10,DEGREES(Q70),Q70)</f>
        <v>134</v>
      </c>
      <c r="T70" s="32">
        <f>IF(E8,90-S70-E9,S70+90+E9)</f>
        <v>-44</v>
      </c>
      <c r="U70" s="32">
        <f>IF(E11,ABS(E6)-R70,ABS(E5)+R70)</f>
        <v>23.222000000000001</v>
      </c>
      <c r="V70" s="32">
        <f t="shared" si="10"/>
        <v>16.704508843464158</v>
      </c>
      <c r="W70" s="33">
        <f t="shared" si="11"/>
        <v>-16.131356678798834</v>
      </c>
    </row>
    <row r="71" spans="1:23" x14ac:dyDescent="0.25">
      <c r="A71" s="1">
        <v>138</v>
      </c>
      <c r="B71" s="2">
        <v>-5.8730000000000002</v>
      </c>
      <c r="F71" s="11">
        <f>IF(E8,(ROW()-ROW(F3))*5,((ROW(F75)-ROW())*5))</f>
        <v>340</v>
      </c>
      <c r="G71" s="12">
        <f>IF(F71-E9&gt;=0,F71-E9,360-E9+F71)</f>
        <v>340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  <c r="Q71" s="31">
        <f t="shared" si="8"/>
        <v>136</v>
      </c>
      <c r="R71" s="32">
        <f t="shared" si="9"/>
        <v>-6.3390000000000004</v>
      </c>
      <c r="S71" s="32">
        <f>IF(E10,DEGREES(Q71),Q71)</f>
        <v>136</v>
      </c>
      <c r="T71" s="32">
        <f>IF(E8,90-S71-E9,S71+90+E9)</f>
        <v>-46</v>
      </c>
      <c r="U71" s="32">
        <f>IF(E11,ABS(E6)-R71,ABS(E5)+R71)</f>
        <v>23.661000000000001</v>
      </c>
      <c r="V71" s="32">
        <f t="shared" si="10"/>
        <v>16.436311703430334</v>
      </c>
      <c r="W71" s="33">
        <f t="shared" si="11"/>
        <v>-17.020299015812824</v>
      </c>
    </row>
    <row r="72" spans="1:23" x14ac:dyDescent="0.25">
      <c r="A72" s="1">
        <v>140</v>
      </c>
      <c r="B72" s="2">
        <v>-5.4020000000000001</v>
      </c>
      <c r="F72" s="11">
        <f>IF(E8,(ROW()-ROW(F3))*5,((ROW(F75)-ROW())*5))</f>
        <v>345</v>
      </c>
      <c r="G72" s="12">
        <f>IF(F72-E9&gt;=0,F72-E9,360-E9+F72)</f>
        <v>345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30</v>
      </c>
      <c r="O72" s="15" t="e">
        <f>COS(RADIANS(M72))*N72</f>
        <v>#N/A</v>
      </c>
      <c r="P72" s="17" t="e">
        <f>SIN(RADIANS(M72))*N72</f>
        <v>#N/A</v>
      </c>
      <c r="Q72" s="31">
        <f t="shared" si="8"/>
        <v>138</v>
      </c>
      <c r="R72" s="32">
        <f t="shared" si="9"/>
        <v>-5.8730000000000002</v>
      </c>
      <c r="S72" s="32">
        <f>IF(E10,DEGREES(Q72),Q72)</f>
        <v>138</v>
      </c>
      <c r="T72" s="32">
        <f>IF(E8,90-S72-E9,S72+90+E9)</f>
        <v>-48</v>
      </c>
      <c r="U72" s="32">
        <f>IF(E11,ABS(E6)-R72,ABS(E5)+R72)</f>
        <v>24.126999999999999</v>
      </c>
      <c r="V72" s="32">
        <f t="shared" si="10"/>
        <v>16.144114139620171</v>
      </c>
      <c r="W72" s="33">
        <f t="shared" si="11"/>
        <v>-17.929855204293091</v>
      </c>
    </row>
    <row r="73" spans="1:23" x14ac:dyDescent="0.25">
      <c r="A73" s="1">
        <v>142</v>
      </c>
      <c r="B73" s="2">
        <v>-4.9989999999999997</v>
      </c>
      <c r="F73" s="11">
        <f>IF(E8,(ROW()-ROW(F3))*5,((ROW(F75)-ROW())*5))</f>
        <v>350</v>
      </c>
      <c r="G73" s="12">
        <f>IF(F73-E9&gt;=0,F73-E9,360-E9+F73)</f>
        <v>350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-30</v>
      </c>
      <c r="O73" s="15" t="e">
        <f>COS(RADIANS(M73))*N73</f>
        <v>#N/A</v>
      </c>
      <c r="P73" s="17" t="e">
        <f>SIN(RADIANS(M73))*N73</f>
        <v>#N/A</v>
      </c>
      <c r="Q73" s="31">
        <f t="shared" si="8"/>
        <v>140</v>
      </c>
      <c r="R73" s="32">
        <f t="shared" si="9"/>
        <v>-5.4020000000000001</v>
      </c>
      <c r="S73" s="32">
        <f>IF(E10,DEGREES(Q73),Q73)</f>
        <v>140</v>
      </c>
      <c r="T73" s="32">
        <f>IF(E8,90-S73-E9,S73+90+E9)</f>
        <v>-50</v>
      </c>
      <c r="U73" s="32">
        <f>IF(E11,ABS(E6)-R73,ABS(E5)+R73)</f>
        <v>24.597999999999999</v>
      </c>
      <c r="V73" s="32">
        <f t="shared" si="10"/>
        <v>15.811289623069495</v>
      </c>
      <c r="W73" s="33">
        <f t="shared" si="11"/>
        <v>-18.84316121184062</v>
      </c>
    </row>
    <row r="74" spans="1:23" x14ac:dyDescent="0.25">
      <c r="A74" s="1">
        <v>144</v>
      </c>
      <c r="B74" s="2">
        <v>-4.5970000000000004</v>
      </c>
      <c r="F74" s="19">
        <f>IF(E8,(ROW()-ROW(F3))*5,((ROW(F75)-ROW())*5))</f>
        <v>355</v>
      </c>
      <c r="G74" s="20">
        <f>IF(F74-E9&gt;=0,F74-E9,360-E9+F74)</f>
        <v>355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  <c r="Q74" s="31">
        <f t="shared" si="8"/>
        <v>142</v>
      </c>
      <c r="R74" s="32">
        <f t="shared" si="9"/>
        <v>-4.9989999999999997</v>
      </c>
      <c r="S74" s="32">
        <f>IF(E10,DEGREES(Q74),Q74)</f>
        <v>142</v>
      </c>
      <c r="T74" s="32">
        <f>IF(E8,90-S74-E9,S74+90+E9)</f>
        <v>-52</v>
      </c>
      <c r="U74" s="32">
        <f>IF(E11,ABS(E6)-R74,ABS(E5)+R74)</f>
        <v>25.001000000000001</v>
      </c>
      <c r="V74" s="32">
        <f t="shared" si="10"/>
        <v>15.392152544616783</v>
      </c>
      <c r="W74" s="33">
        <f t="shared" si="11"/>
        <v>-19.70105685092166</v>
      </c>
    </row>
    <row r="75" spans="1:23" x14ac:dyDescent="0.25">
      <c r="A75" s="1">
        <v>146</v>
      </c>
      <c r="B75" s="2">
        <v>-4.2210000000000001</v>
      </c>
      <c r="H75" s="22"/>
      <c r="I75" s="22"/>
      <c r="K75" s="14">
        <v>120</v>
      </c>
      <c r="L75" s="15">
        <f>MATCH(K75,H3:H74,0)</f>
        <v>25</v>
      </c>
      <c r="M75" s="16">
        <f>IF(E8,90-INDEX(F3:F74,L75,1),INDEX(F3:F74,L75,1)+90)</f>
        <v>-30</v>
      </c>
      <c r="N75" s="15">
        <f>IF(E12,+(E7),NA())</f>
        <v>30</v>
      </c>
      <c r="O75" s="15">
        <f>COS(RADIANS(M75))*N75</f>
        <v>25.98076211353316</v>
      </c>
      <c r="P75" s="17">
        <f>SIN(RADIANS(M75))*N75</f>
        <v>-14.999999999999998</v>
      </c>
      <c r="Q75" s="31">
        <f t="shared" si="8"/>
        <v>144</v>
      </c>
      <c r="R75" s="32">
        <f t="shared" si="9"/>
        <v>-4.5970000000000004</v>
      </c>
      <c r="S75" s="32">
        <f>IF(E10,DEGREES(Q75),Q75)</f>
        <v>144</v>
      </c>
      <c r="T75" s="32">
        <f>IF(E8,90-S75-E9,S75+90+E9)</f>
        <v>-54</v>
      </c>
      <c r="U75" s="32">
        <f>IF(E11,ABS(E6)-R75,ABS(E5)+R75)</f>
        <v>25.402999999999999</v>
      </c>
      <c r="V75" s="32">
        <f t="shared" si="10"/>
        <v>14.931508763985695</v>
      </c>
      <c r="W75" s="33">
        <f t="shared" si="11"/>
        <v>-20.551458708106789</v>
      </c>
    </row>
    <row r="76" spans="1:23" x14ac:dyDescent="0.25">
      <c r="A76" s="1">
        <v>148</v>
      </c>
      <c r="B76" s="2">
        <v>-3.8759999999999999</v>
      </c>
      <c r="K76" s="14">
        <v>120</v>
      </c>
      <c r="L76" s="15">
        <f>L75</f>
        <v>25</v>
      </c>
      <c r="M76" s="16">
        <f>IF(E8,90-INDEX(F3:F74,L76,1),INDEX(F3:F74,L76,1)+90)</f>
        <v>-30</v>
      </c>
      <c r="N76" s="15">
        <f>IF(E12,-(E7),NA())</f>
        <v>-30</v>
      </c>
      <c r="O76" s="15">
        <f>COS(RADIANS(M76))*N76</f>
        <v>-25.98076211353316</v>
      </c>
      <c r="P76" s="17">
        <f>SIN(RADIANS(M76))*N76</f>
        <v>14.999999999999998</v>
      </c>
      <c r="Q76" s="31">
        <f t="shared" si="8"/>
        <v>146</v>
      </c>
      <c r="R76" s="32">
        <f t="shared" si="9"/>
        <v>-4.2210000000000001</v>
      </c>
      <c r="S76" s="32">
        <f>IF(E10,DEGREES(Q76),Q76)</f>
        <v>146</v>
      </c>
      <c r="T76" s="32">
        <f>IF(E8,90-S76-E9,S76+90+E9)</f>
        <v>-56</v>
      </c>
      <c r="U76" s="32">
        <f>IF(E11,ABS(E6)-R76,ABS(E5)+R76)</f>
        <v>25.779</v>
      </c>
      <c r="V76" s="32">
        <f t="shared" si="10"/>
        <v>14.415433858572381</v>
      </c>
      <c r="W76" s="33">
        <f t="shared" si="11"/>
        <v>-21.37175958289642</v>
      </c>
    </row>
    <row r="77" spans="1:23" x14ac:dyDescent="0.25">
      <c r="A77" s="1">
        <v>150</v>
      </c>
      <c r="B77" s="2">
        <v>-3.55</v>
      </c>
      <c r="K77" s="14"/>
      <c r="L77" s="15"/>
      <c r="M77" s="16"/>
      <c r="N77" s="15"/>
      <c r="O77" s="15"/>
      <c r="P77" s="17"/>
      <c r="Q77" s="31">
        <f t="shared" si="8"/>
        <v>148</v>
      </c>
      <c r="R77" s="32">
        <f t="shared" si="9"/>
        <v>-3.8759999999999999</v>
      </c>
      <c r="S77" s="32">
        <f>IF(E10,DEGREES(Q77),Q77)</f>
        <v>148</v>
      </c>
      <c r="T77" s="32">
        <f>IF(E8,90-S77-E9,S77+90+E9)</f>
        <v>-58</v>
      </c>
      <c r="U77" s="32">
        <f>IF(E11,ABS(E6)-R77,ABS(E5)+R77)</f>
        <v>26.123999999999999</v>
      </c>
      <c r="V77" s="32">
        <f t="shared" si="10"/>
        <v>13.843610858828244</v>
      </c>
      <c r="W77" s="33">
        <f t="shared" si="11"/>
        <v>-22.154408463990471</v>
      </c>
    </row>
    <row r="78" spans="1:23" x14ac:dyDescent="0.25">
      <c r="A78" s="1">
        <v>152</v>
      </c>
      <c r="B78" s="2">
        <v>-3.266</v>
      </c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30</v>
      </c>
      <c r="O78" s="15" t="e">
        <f>COS(RADIANS(M78))*N78</f>
        <v>#N/A</v>
      </c>
      <c r="P78" s="17" t="e">
        <f>SIN(RADIANS(M78))*N78</f>
        <v>#N/A</v>
      </c>
      <c r="Q78" s="31">
        <f t="shared" si="8"/>
        <v>150</v>
      </c>
      <c r="R78" s="32">
        <f t="shared" si="9"/>
        <v>-3.55</v>
      </c>
      <c r="S78" s="32">
        <f>IF(E10,DEGREES(Q78),Q78)</f>
        <v>150</v>
      </c>
      <c r="T78" s="32">
        <f>IF(E8,90-S78-E9,S78+90+E9)</f>
        <v>-60</v>
      </c>
      <c r="U78" s="32">
        <f>IF(E11,ABS(E6)-R78,ABS(E5)+R78)</f>
        <v>26.45</v>
      </c>
      <c r="V78" s="32">
        <f t="shared" si="10"/>
        <v>13.225000000000003</v>
      </c>
      <c r="W78" s="33">
        <f t="shared" si="11"/>
        <v>-22.906371930098402</v>
      </c>
    </row>
    <row r="79" spans="1:23" x14ac:dyDescent="0.25">
      <c r="A79" s="1">
        <v>154</v>
      </c>
      <c r="B79" s="2">
        <v>-2.9969999999999999</v>
      </c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-30</v>
      </c>
      <c r="O79" s="15" t="e">
        <f>COS(RADIANS(M79))*N79</f>
        <v>#N/A</v>
      </c>
      <c r="P79" s="17" t="e">
        <f>SIN(RADIANS(M79))*N79</f>
        <v>#N/A</v>
      </c>
      <c r="Q79" s="31">
        <f t="shared" si="8"/>
        <v>152</v>
      </c>
      <c r="R79" s="32">
        <f t="shared" si="9"/>
        <v>-3.266</v>
      </c>
      <c r="S79" s="32">
        <f>IF(E10,DEGREES(Q79),Q79)</f>
        <v>152</v>
      </c>
      <c r="T79" s="32">
        <f>IF(E8,90-S79-E9,S79+90+E9)</f>
        <v>-62</v>
      </c>
      <c r="U79" s="32">
        <f>IF(E11,ABS(E6)-R79,ABS(E5)+R79)</f>
        <v>26.734000000000002</v>
      </c>
      <c r="V79" s="32">
        <f t="shared" si="10"/>
        <v>12.550852759518007</v>
      </c>
      <c r="W79" s="33">
        <f t="shared" si="11"/>
        <v>-23.604720947490552</v>
      </c>
    </row>
    <row r="80" spans="1:23" x14ac:dyDescent="0.25">
      <c r="A80" s="1">
        <v>156</v>
      </c>
      <c r="B80" s="2">
        <v>-2.7450000000000001</v>
      </c>
      <c r="K80" s="14"/>
      <c r="L80" s="15"/>
      <c r="M80" s="16"/>
      <c r="N80" s="15"/>
      <c r="O80" s="15"/>
      <c r="P80" s="17"/>
      <c r="Q80" s="31">
        <f t="shared" si="8"/>
        <v>154</v>
      </c>
      <c r="R80" s="32">
        <f t="shared" si="9"/>
        <v>-2.9969999999999999</v>
      </c>
      <c r="S80" s="32">
        <f>IF(E10,DEGREES(Q80),Q80)</f>
        <v>154</v>
      </c>
      <c r="T80" s="32">
        <f>IF(E8,90-S80-E9,S80+90+E9)</f>
        <v>-64</v>
      </c>
      <c r="U80" s="32">
        <f>IF(E11,ABS(E6)-R80,ABS(E5)+R80)</f>
        <v>27.003</v>
      </c>
      <c r="V80" s="32">
        <f t="shared" si="10"/>
        <v>11.837336076745459</v>
      </c>
      <c r="W80" s="33">
        <f t="shared" si="11"/>
        <v>-24.270135632216409</v>
      </c>
    </row>
    <row r="81" spans="1:23" x14ac:dyDescent="0.25">
      <c r="A81" s="1">
        <v>158</v>
      </c>
      <c r="B81" s="2">
        <v>-2.5139999999999998</v>
      </c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30</v>
      </c>
      <c r="O81" s="15" t="e">
        <f>COS(RADIANS(M81))*N81</f>
        <v>#N/A</v>
      </c>
      <c r="P81" s="17" t="e">
        <f>SIN(RADIANS(M81))*N81</f>
        <v>#N/A</v>
      </c>
      <c r="Q81" s="31">
        <f t="shared" si="8"/>
        <v>156</v>
      </c>
      <c r="R81" s="32">
        <f t="shared" si="9"/>
        <v>-2.7450000000000001</v>
      </c>
      <c r="S81" s="32">
        <f>IF(E10,DEGREES(Q81),Q81)</f>
        <v>156</v>
      </c>
      <c r="T81" s="32">
        <f>IF(E8,90-S81-E9,S81+90+E9)</f>
        <v>-66</v>
      </c>
      <c r="U81" s="32">
        <f>IF(E11,ABS(E6)-R81,ABS(E5)+R81)</f>
        <v>27.254999999999999</v>
      </c>
      <c r="V81" s="32">
        <f t="shared" si="10"/>
        <v>11.085607207030934</v>
      </c>
      <c r="W81" s="33">
        <f t="shared" si="11"/>
        <v>-24.898681448049086</v>
      </c>
    </row>
    <row r="82" spans="1:23" x14ac:dyDescent="0.25">
      <c r="A82" s="1">
        <v>160</v>
      </c>
      <c r="B82" s="2">
        <v>-2.2989999999999999</v>
      </c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-30</v>
      </c>
      <c r="O82" s="15" t="e">
        <f>COS(RADIANS(M82))*N82</f>
        <v>#N/A</v>
      </c>
      <c r="P82" s="17" t="e">
        <f>SIN(RADIANS(M82))*N82</f>
        <v>#N/A</v>
      </c>
      <c r="Q82" s="31">
        <f t="shared" si="8"/>
        <v>158</v>
      </c>
      <c r="R82" s="32">
        <f t="shared" si="9"/>
        <v>-2.5139999999999998</v>
      </c>
      <c r="S82" s="32">
        <f>IF(E10,DEGREES(Q82),Q82)</f>
        <v>158</v>
      </c>
      <c r="T82" s="32">
        <f>IF(E8,90-S82-E9,S82+90+E9)</f>
        <v>-68</v>
      </c>
      <c r="U82" s="32">
        <f>IF(E11,ABS(E6)-R82,ABS(E5)+R82)</f>
        <v>27.486000000000001</v>
      </c>
      <c r="V82" s="32">
        <f t="shared" si="10"/>
        <v>10.296436826629757</v>
      </c>
      <c r="W82" s="33">
        <f t="shared" si="11"/>
        <v>-25.484575426622719</v>
      </c>
    </row>
    <row r="83" spans="1:23" x14ac:dyDescent="0.25">
      <c r="A83" s="1">
        <v>162</v>
      </c>
      <c r="B83" s="2">
        <v>-2.206</v>
      </c>
      <c r="K83" s="14"/>
      <c r="L83" s="15"/>
      <c r="M83" s="16"/>
      <c r="N83" s="15"/>
      <c r="O83" s="15"/>
      <c r="P83" s="17"/>
      <c r="Q83" s="31">
        <f t="shared" si="8"/>
        <v>160</v>
      </c>
      <c r="R83" s="32">
        <f t="shared" si="9"/>
        <v>-2.2989999999999999</v>
      </c>
      <c r="S83" s="32">
        <f>IF(E10,DEGREES(Q83),Q83)</f>
        <v>160</v>
      </c>
      <c r="T83" s="32">
        <f>IF(E8,90-S83-E9,S83+90+E9)</f>
        <v>-70</v>
      </c>
      <c r="U83" s="32">
        <f>IF(E11,ABS(E6)-R83,ABS(E5)+R83)</f>
        <v>27.701000000000001</v>
      </c>
      <c r="V83" s="32">
        <f t="shared" si="10"/>
        <v>9.4742999902643525</v>
      </c>
      <c r="W83" s="33">
        <f t="shared" si="11"/>
        <v>-26.030425288390447</v>
      </c>
    </row>
    <row r="84" spans="1:23" x14ac:dyDescent="0.25">
      <c r="A84" s="1">
        <v>164</v>
      </c>
      <c r="B84" s="2">
        <v>-2.1110000000000002</v>
      </c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30</v>
      </c>
      <c r="O84" s="15" t="e">
        <f>COS(RADIANS(M84))*N84</f>
        <v>#N/A</v>
      </c>
      <c r="P84" s="17" t="e">
        <f>SIN(RADIANS(M84))*N84</f>
        <v>#N/A</v>
      </c>
      <c r="Q84" s="31">
        <f t="shared" si="8"/>
        <v>162</v>
      </c>
      <c r="R84" s="32">
        <f t="shared" si="9"/>
        <v>-2.206</v>
      </c>
      <c r="S84" s="32">
        <f>IF(E10,DEGREES(Q84),Q84)</f>
        <v>162</v>
      </c>
      <c r="T84" s="32">
        <f>IF(E8,90-S84-E9,S84+90+E9)</f>
        <v>-72</v>
      </c>
      <c r="U84" s="32">
        <f>IF(E11,ABS(E6)-R84,ABS(E5)+R84)</f>
        <v>27.794</v>
      </c>
      <c r="V84" s="32">
        <f t="shared" si="10"/>
        <v>8.588818341657289</v>
      </c>
      <c r="W84" s="33">
        <f t="shared" si="11"/>
        <v>-26.433664813907498</v>
      </c>
    </row>
    <row r="85" spans="1:23" x14ac:dyDescent="0.25">
      <c r="A85" s="1">
        <v>166</v>
      </c>
      <c r="B85" s="2">
        <v>-2.0710000000000002</v>
      </c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-30</v>
      </c>
      <c r="O85" s="15" t="e">
        <f>COS(RADIANS(M85))*N85</f>
        <v>#N/A</v>
      </c>
      <c r="P85" s="17" t="e">
        <f>SIN(RADIANS(M85))*N85</f>
        <v>#N/A</v>
      </c>
      <c r="Q85" s="31">
        <f t="shared" si="8"/>
        <v>164</v>
      </c>
      <c r="R85" s="32">
        <f t="shared" si="9"/>
        <v>-2.1110000000000002</v>
      </c>
      <c r="S85" s="32">
        <f>IF(E10,DEGREES(Q85),Q85)</f>
        <v>164</v>
      </c>
      <c r="T85" s="32">
        <f>IF(E8,90-S85-E9,S85+90+E9)</f>
        <v>-74</v>
      </c>
      <c r="U85" s="32">
        <f>IF(E11,ABS(E6)-R85,ABS(E5)+R85)</f>
        <v>27.888999999999999</v>
      </c>
      <c r="V85" s="32">
        <f t="shared" si="10"/>
        <v>7.6872502163802894</v>
      </c>
      <c r="W85" s="33">
        <f t="shared" si="11"/>
        <v>-26.808627438023773</v>
      </c>
    </row>
    <row r="86" spans="1:23" x14ac:dyDescent="0.25">
      <c r="A86" s="1">
        <v>168</v>
      </c>
      <c r="B86" s="2">
        <v>-2.0750000000000002</v>
      </c>
      <c r="K86" s="14"/>
      <c r="L86" s="15"/>
      <c r="M86" s="16"/>
      <c r="N86" s="15"/>
      <c r="O86" s="15"/>
      <c r="P86" s="17"/>
      <c r="Q86" s="31">
        <f t="shared" si="8"/>
        <v>166</v>
      </c>
      <c r="R86" s="32">
        <f t="shared" si="9"/>
        <v>-2.0710000000000002</v>
      </c>
      <c r="S86" s="32">
        <f>IF(E10,DEGREES(Q86),Q86)</f>
        <v>166</v>
      </c>
      <c r="T86" s="32">
        <f>IF(E8,90-S86-E9,S86+90+E9)</f>
        <v>-76</v>
      </c>
      <c r="U86" s="32">
        <f>IF(E11,ABS(E6)-R86,ABS(E5)+R86)</f>
        <v>27.928999999999998</v>
      </c>
      <c r="V86" s="32">
        <f t="shared" si="10"/>
        <v>6.7566366222031178</v>
      </c>
      <c r="W86" s="33">
        <f t="shared" si="11"/>
        <v>-27.099389339162304</v>
      </c>
    </row>
    <row r="87" spans="1:23" x14ac:dyDescent="0.25">
      <c r="A87" s="1">
        <v>170</v>
      </c>
      <c r="B87" s="2">
        <v>-2.0579999999999998</v>
      </c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30</v>
      </c>
      <c r="O87" s="15" t="e">
        <f>COS(RADIANS(M87))*N87</f>
        <v>#N/A</v>
      </c>
      <c r="P87" s="17" t="e">
        <f>SIN(RADIANS(M87))*N87</f>
        <v>#N/A</v>
      </c>
      <c r="Q87" s="31">
        <f t="shared" si="8"/>
        <v>168</v>
      </c>
      <c r="R87" s="32">
        <f t="shared" si="9"/>
        <v>-2.0750000000000002</v>
      </c>
      <c r="S87" s="32">
        <f>IF(E10,DEGREES(Q87),Q87)</f>
        <v>168</v>
      </c>
      <c r="T87" s="32">
        <f>IF(E8,90-S87-E9,S87+90+E9)</f>
        <v>-78</v>
      </c>
      <c r="U87" s="32">
        <f>IF(E11,ABS(E6)-R87,ABS(E5)+R87)</f>
        <v>27.925000000000001</v>
      </c>
      <c r="V87" s="32">
        <f t="shared" si="10"/>
        <v>5.8059339660859326</v>
      </c>
      <c r="W87" s="33">
        <f t="shared" si="11"/>
        <v>-27.31477175049152</v>
      </c>
    </row>
    <row r="88" spans="1:23" x14ac:dyDescent="0.25">
      <c r="A88" s="1">
        <v>172</v>
      </c>
      <c r="B88" s="2">
        <v>-2.11</v>
      </c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-30</v>
      </c>
      <c r="O88" s="15" t="e">
        <f>COS(RADIANS(M88))*N88</f>
        <v>#N/A</v>
      </c>
      <c r="P88" s="17" t="e">
        <f>SIN(RADIANS(M88))*N88</f>
        <v>#N/A</v>
      </c>
      <c r="Q88" s="31">
        <f t="shared" si="8"/>
        <v>170</v>
      </c>
      <c r="R88" s="32">
        <f t="shared" si="9"/>
        <v>-2.0579999999999998</v>
      </c>
      <c r="S88" s="32">
        <f>IF(E10,DEGREES(Q88),Q88)</f>
        <v>170</v>
      </c>
      <c r="T88" s="32">
        <f>IF(E8,90-S88-E9,S88+90+E9)</f>
        <v>-80</v>
      </c>
      <c r="U88" s="32">
        <f>IF(E11,ABS(E6)-R88,ABS(E5)+R88)</f>
        <v>27.942</v>
      </c>
      <c r="V88" s="32">
        <f t="shared" si="10"/>
        <v>4.8520773803693693</v>
      </c>
      <c r="W88" s="33">
        <f t="shared" si="11"/>
        <v>-27.517498234667116</v>
      </c>
    </row>
    <row r="89" spans="1:23" x14ac:dyDescent="0.25">
      <c r="A89" s="1">
        <v>174</v>
      </c>
      <c r="B89" s="2">
        <v>-2.1179999999999999</v>
      </c>
      <c r="K89" s="14"/>
      <c r="L89" s="15"/>
      <c r="M89" s="16"/>
      <c r="N89" s="15"/>
      <c r="O89" s="15"/>
      <c r="P89" s="17"/>
      <c r="Q89" s="31">
        <f t="shared" si="8"/>
        <v>172</v>
      </c>
      <c r="R89" s="32">
        <f t="shared" si="9"/>
        <v>-2.11</v>
      </c>
      <c r="S89" s="32">
        <f>IF(E10,DEGREES(Q89),Q89)</f>
        <v>172</v>
      </c>
      <c r="T89" s="32">
        <f>IF(E8,90-S89-E9,S89+90+E9)</f>
        <v>-82</v>
      </c>
      <c r="U89" s="32">
        <f>IF(E11,ABS(E6)-R89,ABS(E5)+R89)</f>
        <v>27.89</v>
      </c>
      <c r="V89" s="32">
        <f t="shared" si="10"/>
        <v>3.8815377857762261</v>
      </c>
      <c r="W89" s="33">
        <f t="shared" si="11"/>
        <v>-27.6185764372024</v>
      </c>
    </row>
    <row r="90" spans="1:23" x14ac:dyDescent="0.25">
      <c r="A90" s="1">
        <v>176</v>
      </c>
      <c r="B90" s="2">
        <v>-2.1309999999999998</v>
      </c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30</v>
      </c>
      <c r="O90" s="15" t="e">
        <f>COS(RADIANS(M90))*N90</f>
        <v>#N/A</v>
      </c>
      <c r="P90" s="17" t="e">
        <f>SIN(RADIANS(M90))*N90</f>
        <v>#N/A</v>
      </c>
      <c r="Q90" s="31">
        <f t="shared" si="8"/>
        <v>174</v>
      </c>
      <c r="R90" s="32">
        <f t="shared" si="9"/>
        <v>-2.1179999999999999</v>
      </c>
      <c r="S90" s="32">
        <f>IF(E10,DEGREES(Q90),Q90)</f>
        <v>174</v>
      </c>
      <c r="T90" s="32">
        <f>IF(E8,90-S90-E9,S90+90+E9)</f>
        <v>-84</v>
      </c>
      <c r="U90" s="32">
        <f>IF(E11,ABS(E6)-R90,ABS(E5)+R90)</f>
        <v>27.882000000000001</v>
      </c>
      <c r="V90" s="32">
        <f t="shared" si="10"/>
        <v>2.9144626128287139</v>
      </c>
      <c r="W90" s="33">
        <f t="shared" si="11"/>
        <v>-27.729259486658197</v>
      </c>
    </row>
    <row r="91" spans="1:23" x14ac:dyDescent="0.25">
      <c r="A91" s="1">
        <v>178</v>
      </c>
      <c r="B91" s="2">
        <v>-2.1349999999999998</v>
      </c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-30</v>
      </c>
      <c r="O91" s="15" t="e">
        <f>COS(RADIANS(M91))*N91</f>
        <v>#N/A</v>
      </c>
      <c r="P91" s="17" t="e">
        <f>SIN(RADIANS(M91))*N91</f>
        <v>#N/A</v>
      </c>
      <c r="Q91" s="31">
        <f t="shared" si="8"/>
        <v>176</v>
      </c>
      <c r="R91" s="32">
        <f t="shared" si="9"/>
        <v>-2.1309999999999998</v>
      </c>
      <c r="S91" s="32">
        <f>IF(E10,DEGREES(Q91),Q91)</f>
        <v>176</v>
      </c>
      <c r="T91" s="32">
        <f>IF(E8,90-S91-E9,S91+90+E9)</f>
        <v>-86</v>
      </c>
      <c r="U91" s="32">
        <f>IF(E11,ABS(E6)-R91,ABS(E5)+R91)</f>
        <v>27.869</v>
      </c>
      <c r="V91" s="32">
        <f t="shared" si="10"/>
        <v>1.9440431667750262</v>
      </c>
      <c r="W91" s="33">
        <f t="shared" si="11"/>
        <v>-27.801112516691042</v>
      </c>
    </row>
    <row r="92" spans="1:23" x14ac:dyDescent="0.25">
      <c r="A92" s="1">
        <v>180</v>
      </c>
      <c r="B92" s="2">
        <v>-2.073</v>
      </c>
      <c r="K92" s="14"/>
      <c r="L92" s="15"/>
      <c r="M92" s="15"/>
      <c r="N92" s="15"/>
      <c r="O92" s="15"/>
      <c r="P92" s="17"/>
      <c r="Q92" s="31">
        <f t="shared" si="8"/>
        <v>178</v>
      </c>
      <c r="R92" s="32">
        <f t="shared" si="9"/>
        <v>-2.1349999999999998</v>
      </c>
      <c r="S92" s="32">
        <f>IF(E10,DEGREES(Q92),Q92)</f>
        <v>178</v>
      </c>
      <c r="T92" s="32">
        <f>IF(E8,90-S92-E9,S92+90+E9)</f>
        <v>-88</v>
      </c>
      <c r="U92" s="32">
        <f>IF(E11,ABS(E6)-R92,ABS(E5)+R92)</f>
        <v>27.865000000000002</v>
      </c>
      <c r="V92" s="32">
        <f t="shared" si="10"/>
        <v>0.97247447561519262</v>
      </c>
      <c r="W92" s="33">
        <f t="shared" si="11"/>
        <v>-27.848025394887106</v>
      </c>
    </row>
    <row r="93" spans="1:23" x14ac:dyDescent="0.25">
      <c r="A93" s="1">
        <v>182</v>
      </c>
      <c r="B93" s="2">
        <v>-2.0539999999999998</v>
      </c>
      <c r="K93" s="14">
        <v>150</v>
      </c>
      <c r="L93" s="15">
        <f>MATCH(K93,H3:H74,0)</f>
        <v>31</v>
      </c>
      <c r="M93" s="16">
        <f>IF(E8,90-INDEX(F3:F74,L93,1),INDEX(F3:F74,L93,1)+90)</f>
        <v>-60</v>
      </c>
      <c r="N93" s="15">
        <f>IF(E12,+(E7),NA())</f>
        <v>30</v>
      </c>
      <c r="O93" s="15">
        <f>COS(RADIANS(M93))*N93</f>
        <v>15.000000000000004</v>
      </c>
      <c r="P93" s="17">
        <f>SIN(RADIANS(M93))*N93</f>
        <v>-25.980762113533157</v>
      </c>
      <c r="Q93" s="31">
        <f t="shared" si="8"/>
        <v>180</v>
      </c>
      <c r="R93" s="32">
        <f t="shared" si="9"/>
        <v>-2.073</v>
      </c>
      <c r="S93" s="32">
        <f>IF(E10,DEGREES(Q93),Q93)</f>
        <v>180</v>
      </c>
      <c r="T93" s="32">
        <f>IF(E8,90-S93-E9,S93+90+E9)</f>
        <v>-90</v>
      </c>
      <c r="U93" s="32">
        <f>IF(E11,ABS(E6)-R93,ABS(E5)+R93)</f>
        <v>27.927</v>
      </c>
      <c r="V93" s="32">
        <f t="shared" si="10"/>
        <v>1.7107360450116515E-15</v>
      </c>
      <c r="W93" s="33">
        <f t="shared" si="11"/>
        <v>-27.927</v>
      </c>
    </row>
    <row r="94" spans="1:23" x14ac:dyDescent="0.25">
      <c r="A94" s="1">
        <v>184</v>
      </c>
      <c r="B94" s="2">
        <v>-1.976</v>
      </c>
      <c r="K94" s="14">
        <v>150</v>
      </c>
      <c r="L94" s="15">
        <f>L93</f>
        <v>31</v>
      </c>
      <c r="M94" s="16">
        <f>IF(E8,90-INDEX(F3:F74,L94,1),INDEX(F3:F74,L94,1)+90)</f>
        <v>-60</v>
      </c>
      <c r="N94" s="15">
        <f>IF(E12,-(E7),NA())</f>
        <v>-30</v>
      </c>
      <c r="O94" s="15">
        <f>COS(RADIANS(M94))*N94</f>
        <v>-15.000000000000004</v>
      </c>
      <c r="P94" s="17">
        <f>SIN(RADIANS(M94))*N94</f>
        <v>25.980762113533157</v>
      </c>
      <c r="Q94" s="31">
        <f t="shared" si="8"/>
        <v>182</v>
      </c>
      <c r="R94" s="32">
        <f t="shared" si="9"/>
        <v>-2.0539999999999998</v>
      </c>
      <c r="S94" s="32">
        <f>IF(E10,DEGREES(Q94),Q94)</f>
        <v>182</v>
      </c>
      <c r="T94" s="32">
        <f>IF(E8,90-S94-E9,S94+90+E9)</f>
        <v>-92</v>
      </c>
      <c r="U94" s="32">
        <f>IF(E11,ABS(E6)-R94,ABS(E5)+R94)</f>
        <v>27.946000000000002</v>
      </c>
      <c r="V94" s="32">
        <f t="shared" si="10"/>
        <v>-0.97530133484809178</v>
      </c>
      <c r="W94" s="33">
        <f t="shared" si="11"/>
        <v>-27.928976051875651</v>
      </c>
    </row>
    <row r="95" spans="1:23" x14ac:dyDescent="0.25">
      <c r="A95" s="1">
        <v>186</v>
      </c>
      <c r="B95" s="2">
        <v>-1.837</v>
      </c>
      <c r="K95" s="14"/>
      <c r="L95" s="15"/>
      <c r="M95" s="16"/>
      <c r="N95" s="15"/>
      <c r="O95" s="15"/>
      <c r="P95" s="17"/>
      <c r="Q95" s="31">
        <f t="shared" si="8"/>
        <v>184</v>
      </c>
      <c r="R95" s="32">
        <f t="shared" si="9"/>
        <v>-1.976</v>
      </c>
      <c r="S95" s="32">
        <f>IF(E10,DEGREES(Q95),Q95)</f>
        <v>184</v>
      </c>
      <c r="T95" s="32">
        <f>IF(E8,90-S95-E9,S95+90+E9)</f>
        <v>-94</v>
      </c>
      <c r="U95" s="32">
        <f>IF(E11,ABS(E6)-R95,ABS(E5)+R95)</f>
        <v>28.024000000000001</v>
      </c>
      <c r="V95" s="32">
        <f t="shared" si="10"/>
        <v>-1.9548554202053683</v>
      </c>
      <c r="W95" s="33">
        <f t="shared" si="11"/>
        <v>-27.955734944481314</v>
      </c>
    </row>
    <row r="96" spans="1:23" x14ac:dyDescent="0.25">
      <c r="A96" s="1">
        <v>188</v>
      </c>
      <c r="B96" s="2">
        <v>-1.64</v>
      </c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30</v>
      </c>
      <c r="O96" s="15" t="e">
        <f>COS(RADIANS(M96))*N96</f>
        <v>#N/A</v>
      </c>
      <c r="P96" s="17" t="e">
        <f>SIN(RADIANS(M96))*N96</f>
        <v>#N/A</v>
      </c>
      <c r="Q96" s="31">
        <f t="shared" si="8"/>
        <v>186</v>
      </c>
      <c r="R96" s="32">
        <f t="shared" si="9"/>
        <v>-1.837</v>
      </c>
      <c r="S96" s="32">
        <f>IF(E10,DEGREES(Q96),Q96)</f>
        <v>186</v>
      </c>
      <c r="T96" s="32">
        <f>IF(E8,90-S96-E9,S96+90+E9)</f>
        <v>-96</v>
      </c>
      <c r="U96" s="32">
        <f>IF(E11,ABS(E6)-R96,ABS(E5)+R96)</f>
        <v>28.163</v>
      </c>
      <c r="V96" s="32">
        <f t="shared" si="10"/>
        <v>-2.9438351110069272</v>
      </c>
      <c r="W96" s="33">
        <f t="shared" si="11"/>
        <v>-28.008720139256681</v>
      </c>
    </row>
    <row r="97" spans="1:23" x14ac:dyDescent="0.25">
      <c r="A97" s="1">
        <v>190</v>
      </c>
      <c r="B97" s="2">
        <v>-1.415</v>
      </c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-30</v>
      </c>
      <c r="O97" s="15" t="e">
        <f>COS(RADIANS(M97))*N97</f>
        <v>#N/A</v>
      </c>
      <c r="P97" s="17" t="e">
        <f>SIN(RADIANS(M97))*N97</f>
        <v>#N/A</v>
      </c>
      <c r="Q97" s="31">
        <f t="shared" si="8"/>
        <v>188</v>
      </c>
      <c r="R97" s="32">
        <f t="shared" si="9"/>
        <v>-1.64</v>
      </c>
      <c r="S97" s="32">
        <f>IF(E10,DEGREES(Q97),Q97)</f>
        <v>188</v>
      </c>
      <c r="T97" s="32">
        <f>IF(E8,90-S97-E9,S97+90+E9)</f>
        <v>-98</v>
      </c>
      <c r="U97" s="32">
        <f>IF(E11,ABS(E6)-R97,ABS(E5)+R97)</f>
        <v>28.36</v>
      </c>
      <c r="V97" s="32">
        <f t="shared" si="10"/>
        <v>-3.9469491432274535</v>
      </c>
      <c r="W97" s="33">
        <f t="shared" si="11"/>
        <v>-28.084002429510935</v>
      </c>
    </row>
    <row r="98" spans="1:23" x14ac:dyDescent="0.25">
      <c r="A98" s="1">
        <v>192</v>
      </c>
      <c r="B98" s="2">
        <v>-1.2230000000000001</v>
      </c>
      <c r="K98" s="14"/>
      <c r="L98" s="15"/>
      <c r="M98" s="16"/>
      <c r="N98" s="15"/>
      <c r="O98" s="15"/>
      <c r="P98" s="17"/>
      <c r="Q98" s="31">
        <f t="shared" si="8"/>
        <v>190</v>
      </c>
      <c r="R98" s="32">
        <f t="shared" si="9"/>
        <v>-1.415</v>
      </c>
      <c r="S98" s="32">
        <f>IF(E10,DEGREES(Q98),Q98)</f>
        <v>190</v>
      </c>
      <c r="T98" s="32">
        <f>IF(E8,90-S98-E9,S98+90+E9)</f>
        <v>-100</v>
      </c>
      <c r="U98" s="32">
        <f>IF(E11,ABS(E6)-R98,ABS(E5)+R98)</f>
        <v>28.585000000000001</v>
      </c>
      <c r="V98" s="32">
        <f t="shared" si="10"/>
        <v>-4.9637331586092026</v>
      </c>
      <c r="W98" s="33">
        <f t="shared" si="11"/>
        <v>-28.150729619853966</v>
      </c>
    </row>
    <row r="99" spans="1:23" x14ac:dyDescent="0.25">
      <c r="A99" s="1">
        <v>194</v>
      </c>
      <c r="B99" s="2">
        <v>-1.0309999999999999</v>
      </c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30</v>
      </c>
      <c r="O99" s="15" t="e">
        <f>COS(RADIANS(M99))*N99</f>
        <v>#N/A</v>
      </c>
      <c r="P99" s="17" t="e">
        <f>SIN(RADIANS(M99))*N99</f>
        <v>#N/A</v>
      </c>
      <c r="Q99" s="31">
        <f t="shared" ref="Q99:Q130" si="12">A98</f>
        <v>192</v>
      </c>
      <c r="R99" s="32">
        <f t="shared" ref="R99:R130" si="13">B98</f>
        <v>-1.2230000000000001</v>
      </c>
      <c r="S99" s="32">
        <f>IF(E10,DEGREES(Q99),Q99)</f>
        <v>192</v>
      </c>
      <c r="T99" s="32">
        <f>IF(E8,90-S99-E9,S99+90+E9)</f>
        <v>-102</v>
      </c>
      <c r="U99" s="32">
        <f>IF(E11,ABS(E6)-R99,ABS(E5)+R99)</f>
        <v>28.777000000000001</v>
      </c>
      <c r="V99" s="32">
        <f t="shared" ref="V99:V130" si="14">COS(RADIANS(T99))*U99</f>
        <v>-5.9830747266626609</v>
      </c>
      <c r="W99" s="33">
        <f t="shared" ref="W99:W130" si="15">SIN(RADIANS(T99))*U99</f>
        <v>-28.148153506316728</v>
      </c>
    </row>
    <row r="100" spans="1:23" x14ac:dyDescent="0.25">
      <c r="A100" s="1">
        <v>196</v>
      </c>
      <c r="B100" s="2">
        <v>-0.79300000000000004</v>
      </c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-30</v>
      </c>
      <c r="O100" s="15" t="e">
        <f>COS(RADIANS(M100))*N100</f>
        <v>#N/A</v>
      </c>
      <c r="P100" s="17" t="e">
        <f>SIN(RADIANS(M100))*N100</f>
        <v>#N/A</v>
      </c>
      <c r="Q100" s="31">
        <f t="shared" si="12"/>
        <v>194</v>
      </c>
      <c r="R100" s="32">
        <f t="shared" si="13"/>
        <v>-1.0309999999999999</v>
      </c>
      <c r="S100" s="32">
        <f>IF(E10,DEGREES(Q100),Q100)</f>
        <v>194</v>
      </c>
      <c r="T100" s="32">
        <f>IF(E8,90-S100-E9,S100+90+E9)</f>
        <v>-104</v>
      </c>
      <c r="U100" s="32">
        <f>IF(E11,ABS(E6)-R100,ABS(E5)+R100)</f>
        <v>28.969000000000001</v>
      </c>
      <c r="V100" s="32">
        <f t="shared" si="14"/>
        <v>-7.0082353936267765</v>
      </c>
      <c r="W100" s="33">
        <f t="shared" si="15"/>
        <v>-28.108496894489342</v>
      </c>
    </row>
    <row r="101" spans="1:23" x14ac:dyDescent="0.25">
      <c r="A101" s="1">
        <v>198</v>
      </c>
      <c r="B101" s="2">
        <v>-0.51600000000000001</v>
      </c>
      <c r="K101" s="14"/>
      <c r="L101" s="15"/>
      <c r="M101" s="16"/>
      <c r="N101" s="15"/>
      <c r="O101" s="15"/>
      <c r="P101" s="17"/>
      <c r="Q101" s="31">
        <f t="shared" si="12"/>
        <v>196</v>
      </c>
      <c r="R101" s="32">
        <f t="shared" si="13"/>
        <v>-0.79300000000000004</v>
      </c>
      <c r="S101" s="32">
        <f>IF(E10,DEGREES(Q101),Q101)</f>
        <v>196</v>
      </c>
      <c r="T101" s="32">
        <f>IF(E8,90-S101-E9,S101+90+E9)</f>
        <v>-106</v>
      </c>
      <c r="U101" s="32">
        <f>IF(E11,ABS(E6)-R101,ABS(E5)+R101)</f>
        <v>29.207000000000001</v>
      </c>
      <c r="V101" s="32">
        <f t="shared" si="14"/>
        <v>-8.0505402513470923</v>
      </c>
      <c r="W101" s="33">
        <f t="shared" si="15"/>
        <v>-28.075570353270482</v>
      </c>
    </row>
    <row r="102" spans="1:23" x14ac:dyDescent="0.25">
      <c r="A102" s="1">
        <v>200</v>
      </c>
      <c r="B102" s="2">
        <v>-0.28100000000000003</v>
      </c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30</v>
      </c>
      <c r="O102" s="15" t="e">
        <f>COS(RADIANS(M102))*N102</f>
        <v>#N/A</v>
      </c>
      <c r="P102" s="17" t="e">
        <f>SIN(RADIANS(M102))*N102</f>
        <v>#N/A</v>
      </c>
      <c r="Q102" s="31">
        <f t="shared" si="12"/>
        <v>198</v>
      </c>
      <c r="R102" s="32">
        <f t="shared" si="13"/>
        <v>-0.51600000000000001</v>
      </c>
      <c r="S102" s="32">
        <f>IF(E10,DEGREES(Q102),Q102)</f>
        <v>198</v>
      </c>
      <c r="T102" s="32">
        <f>IF(E8,90-S102-E9,S102+90+E9)</f>
        <v>-108</v>
      </c>
      <c r="U102" s="32">
        <f>IF(E11,ABS(E6)-R102,ABS(E5)+R102)</f>
        <v>29.484000000000002</v>
      </c>
      <c r="V102" s="32">
        <f t="shared" si="14"/>
        <v>-9.1110570621509481</v>
      </c>
      <c r="W102" s="33">
        <f t="shared" si="15"/>
        <v>-28.04095032644631</v>
      </c>
    </row>
    <row r="103" spans="1:23" x14ac:dyDescent="0.25">
      <c r="A103" s="1">
        <v>202</v>
      </c>
      <c r="B103" s="2">
        <v>-0.126</v>
      </c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-30</v>
      </c>
      <c r="O103" s="15" t="e">
        <f>COS(RADIANS(M103))*N103</f>
        <v>#N/A</v>
      </c>
      <c r="P103" s="17" t="e">
        <f>SIN(RADIANS(M103))*N103</f>
        <v>#N/A</v>
      </c>
      <c r="Q103" s="31">
        <f t="shared" si="12"/>
        <v>200</v>
      </c>
      <c r="R103" s="32">
        <f t="shared" si="13"/>
        <v>-0.28100000000000003</v>
      </c>
      <c r="S103" s="32">
        <f>IF(E10,DEGREES(Q103),Q103)</f>
        <v>200</v>
      </c>
      <c r="T103" s="32">
        <f>IF(E8,90-S103-E9,S103+90+E9)</f>
        <v>-110</v>
      </c>
      <c r="U103" s="32">
        <f>IF(E11,ABS(E6)-R103,ABS(E5)+R103)</f>
        <v>29.719000000000001</v>
      </c>
      <c r="V103" s="32">
        <f t="shared" si="14"/>
        <v>-10.16449663949555</v>
      </c>
      <c r="W103" s="33">
        <f t="shared" si="15"/>
        <v>-27.926724997136414</v>
      </c>
    </row>
    <row r="104" spans="1:23" x14ac:dyDescent="0.25">
      <c r="A104" s="1">
        <v>204</v>
      </c>
      <c r="B104" s="2">
        <v>-2.7E-2</v>
      </c>
      <c r="K104" s="14"/>
      <c r="L104" s="15"/>
      <c r="M104" s="16"/>
      <c r="N104" s="15"/>
      <c r="O104" s="15"/>
      <c r="P104" s="17"/>
      <c r="Q104" s="31">
        <f t="shared" si="12"/>
        <v>202</v>
      </c>
      <c r="R104" s="32">
        <f t="shared" si="13"/>
        <v>-0.126</v>
      </c>
      <c r="S104" s="32">
        <f>IF(E10,DEGREES(Q104),Q104)</f>
        <v>202</v>
      </c>
      <c r="T104" s="32">
        <f>IF(E8,90-S104-E9,S104+90+E9)</f>
        <v>-112</v>
      </c>
      <c r="U104" s="32">
        <f>IF(E11,ABS(E6)-R104,ABS(E5)+R104)</f>
        <v>29.873999999999999</v>
      </c>
      <c r="V104" s="32">
        <f t="shared" si="14"/>
        <v>-11.190997371706956</v>
      </c>
      <c r="W104" s="33">
        <f t="shared" si="15"/>
        <v>-27.698690471328206</v>
      </c>
    </row>
    <row r="105" spans="1:23" x14ac:dyDescent="0.25">
      <c r="A105" s="1">
        <v>206</v>
      </c>
      <c r="B105" s="2">
        <v>-1.7999999999999999E-2</v>
      </c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30</v>
      </c>
      <c r="O105" s="15" t="e">
        <f>COS(RADIANS(M105))*N105</f>
        <v>#N/A</v>
      </c>
      <c r="P105" s="17" t="e">
        <f>SIN(RADIANS(M105))*N105</f>
        <v>#N/A</v>
      </c>
      <c r="Q105" s="31">
        <f t="shared" si="12"/>
        <v>204</v>
      </c>
      <c r="R105" s="32">
        <f t="shared" si="13"/>
        <v>-2.7E-2</v>
      </c>
      <c r="S105" s="32">
        <f>IF(E10,DEGREES(Q105),Q105)</f>
        <v>204</v>
      </c>
      <c r="T105" s="32">
        <f>IF(E8,90-S105-E9,S105+90+E9)</f>
        <v>-114</v>
      </c>
      <c r="U105" s="32">
        <f>IF(E11,ABS(E6)-R105,ABS(E5)+R105)</f>
        <v>29.972999999999999</v>
      </c>
      <c r="V105" s="32">
        <f t="shared" si="14"/>
        <v>-12.191117402910962</v>
      </c>
      <c r="W105" s="33">
        <f t="shared" si="15"/>
        <v>-27.381698001921674</v>
      </c>
    </row>
    <row r="106" spans="1:23" x14ac:dyDescent="0.25">
      <c r="A106" s="1">
        <v>208</v>
      </c>
      <c r="B106" s="2">
        <v>-9.9000000000000005E-2</v>
      </c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-30</v>
      </c>
      <c r="O106" s="15" t="e">
        <f>COS(RADIANS(M106))*N106</f>
        <v>#N/A</v>
      </c>
      <c r="P106" s="17" t="e">
        <f>SIN(RADIANS(M106))*N106</f>
        <v>#N/A</v>
      </c>
      <c r="Q106" s="31">
        <f t="shared" si="12"/>
        <v>206</v>
      </c>
      <c r="R106" s="32">
        <f t="shared" si="13"/>
        <v>-1.7999999999999999E-2</v>
      </c>
      <c r="S106" s="32">
        <f>IF(E10,DEGREES(Q106),Q106)</f>
        <v>206</v>
      </c>
      <c r="T106" s="32">
        <f>IF(E8,90-S106-E9,S106+90+E9)</f>
        <v>-116</v>
      </c>
      <c r="U106" s="32">
        <f>IF(E11,ABS(E6)-R106,ABS(E5)+R106)</f>
        <v>29.981999999999999</v>
      </c>
      <c r="V106" s="32">
        <f t="shared" si="14"/>
        <v>-13.143243723030121</v>
      </c>
      <c r="W106" s="33">
        <f t="shared" si="15"/>
        <v>-26.947643096141622</v>
      </c>
    </row>
    <row r="107" spans="1:23" x14ac:dyDescent="0.25">
      <c r="A107" s="1">
        <v>210</v>
      </c>
      <c r="B107" s="2">
        <v>-0.245</v>
      </c>
      <c r="K107" s="14"/>
      <c r="L107" s="15"/>
      <c r="M107" s="16"/>
      <c r="N107" s="15"/>
      <c r="O107" s="15"/>
      <c r="P107" s="17"/>
      <c r="Q107" s="31">
        <f t="shared" si="12"/>
        <v>208</v>
      </c>
      <c r="R107" s="32">
        <f t="shared" si="13"/>
        <v>-9.9000000000000005E-2</v>
      </c>
      <c r="S107" s="32">
        <f>IF(E10,DEGREES(Q107),Q107)</f>
        <v>208</v>
      </c>
      <c r="T107" s="32">
        <f>IF(E8,90-S107-E9,S107+90+E9)</f>
        <v>-118</v>
      </c>
      <c r="U107" s="32">
        <f>IF(E11,ABS(E6)-R107,ABS(E5)+R107)</f>
        <v>29.901</v>
      </c>
      <c r="V107" s="32">
        <f t="shared" si="14"/>
        <v>-14.037669198860923</v>
      </c>
      <c r="W107" s="33">
        <f t="shared" si="15"/>
        <v>-26.401015974074774</v>
      </c>
    </row>
    <row r="108" spans="1:23" x14ac:dyDescent="0.25">
      <c r="A108" s="1">
        <v>212</v>
      </c>
      <c r="B108" s="2">
        <v>-0.55100000000000005</v>
      </c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30</v>
      </c>
      <c r="O108" s="15" t="e">
        <f>COS(RADIANS(M108))*N108</f>
        <v>#N/A</v>
      </c>
      <c r="P108" s="17" t="e">
        <f>SIN(RADIANS(M108))*N108</f>
        <v>#N/A</v>
      </c>
      <c r="Q108" s="31">
        <f t="shared" si="12"/>
        <v>210</v>
      </c>
      <c r="R108" s="32">
        <f t="shared" si="13"/>
        <v>-0.245</v>
      </c>
      <c r="S108" s="32">
        <f>IF(E10,DEGREES(Q108),Q108)</f>
        <v>210</v>
      </c>
      <c r="T108" s="32">
        <f>IF(E8,90-S108-E9,S108+90+E9)</f>
        <v>-120</v>
      </c>
      <c r="U108" s="32">
        <f>IF(E11,ABS(E6)-R108,ABS(E5)+R108)</f>
        <v>29.754999999999999</v>
      </c>
      <c r="V108" s="32">
        <f t="shared" si="14"/>
        <v>-14.877499999999992</v>
      </c>
      <c r="W108" s="33">
        <f t="shared" si="15"/>
        <v>-25.768585889605973</v>
      </c>
    </row>
    <row r="109" spans="1:23" x14ac:dyDescent="0.25">
      <c r="A109" s="1">
        <v>214</v>
      </c>
      <c r="B109" s="2">
        <v>-0.91300000000000003</v>
      </c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-30</v>
      </c>
      <c r="O109" s="24" t="e">
        <f>COS(RADIANS(M109))*N109</f>
        <v>#N/A</v>
      </c>
      <c r="P109" s="26" t="e">
        <f>SIN(RADIANS(M109))*N109</f>
        <v>#N/A</v>
      </c>
      <c r="Q109" s="31">
        <f t="shared" si="12"/>
        <v>212</v>
      </c>
      <c r="R109" s="32">
        <f t="shared" si="13"/>
        <v>-0.55100000000000005</v>
      </c>
      <c r="S109" s="32">
        <f>IF(E10,DEGREES(Q109),Q109)</f>
        <v>212</v>
      </c>
      <c r="T109" s="32">
        <f>IF(E8,90-S109-E9,S109+90+E9)</f>
        <v>-122</v>
      </c>
      <c r="U109" s="32">
        <f>IF(E11,ABS(E6)-R109,ABS(E5)+R109)</f>
        <v>29.449000000000002</v>
      </c>
      <c r="V109" s="32">
        <f t="shared" si="14"/>
        <v>-15.605592412403649</v>
      </c>
      <c r="W109" s="33">
        <f t="shared" si="15"/>
        <v>-24.974168383710591</v>
      </c>
    </row>
    <row r="110" spans="1:23" x14ac:dyDescent="0.25">
      <c r="A110" s="1">
        <v>216</v>
      </c>
      <c r="B110" s="2">
        <v>-1.321</v>
      </c>
      <c r="Q110" s="31">
        <f t="shared" si="12"/>
        <v>214</v>
      </c>
      <c r="R110" s="32">
        <f t="shared" si="13"/>
        <v>-0.91300000000000003</v>
      </c>
      <c r="S110" s="32">
        <f>IF(E10,DEGREES(Q110),Q110)</f>
        <v>214</v>
      </c>
      <c r="T110" s="32">
        <f>IF(E8,90-S110-E9,S110+90+E9)</f>
        <v>-124</v>
      </c>
      <c r="U110" s="32">
        <f>IF(E11,ABS(E6)-R110,ABS(E5)+R110)</f>
        <v>29.087</v>
      </c>
      <c r="V110" s="32">
        <f t="shared" si="14"/>
        <v>-16.265243983253608</v>
      </c>
      <c r="W110" s="33">
        <f t="shared" si="15"/>
        <v>-24.114215872908499</v>
      </c>
    </row>
    <row r="111" spans="1:23" x14ac:dyDescent="0.25">
      <c r="A111" s="1">
        <v>218</v>
      </c>
      <c r="B111" s="2">
        <v>-1.754</v>
      </c>
      <c r="Q111" s="31">
        <f t="shared" si="12"/>
        <v>216</v>
      </c>
      <c r="R111" s="32">
        <f t="shared" si="13"/>
        <v>-1.321</v>
      </c>
      <c r="S111" s="32">
        <f>IF(E10,DEGREES(Q111),Q111)</f>
        <v>216</v>
      </c>
      <c r="T111" s="32">
        <f>IF(E8,90-S111-E9,S111+90+E9)</f>
        <v>-126</v>
      </c>
      <c r="U111" s="32">
        <f>IF(E11,ABS(E6)-R111,ABS(E5)+R111)</f>
        <v>28.678999999999998</v>
      </c>
      <c r="V111" s="32">
        <f t="shared" si="14"/>
        <v>-16.857093250495833</v>
      </c>
      <c r="W111" s="33">
        <f t="shared" si="15"/>
        <v>-23.201798381679115</v>
      </c>
    </row>
    <row r="112" spans="1:23" x14ac:dyDescent="0.25">
      <c r="A112" s="1">
        <v>220</v>
      </c>
      <c r="B112" s="2">
        <v>-2.1840000000000002</v>
      </c>
      <c r="Q112" s="31">
        <f t="shared" si="12"/>
        <v>218</v>
      </c>
      <c r="R112" s="32">
        <f t="shared" si="13"/>
        <v>-1.754</v>
      </c>
      <c r="S112" s="32">
        <f>IF(E10,DEGREES(Q112),Q112)</f>
        <v>218</v>
      </c>
      <c r="T112" s="32">
        <f>IF(E8,90-S112-E9,S112+90+E9)</f>
        <v>-128</v>
      </c>
      <c r="U112" s="32">
        <f>IF(E11,ABS(E6)-R112,ABS(E5)+R112)</f>
        <v>28.245999999999999</v>
      </c>
      <c r="V112" s="32">
        <f t="shared" si="14"/>
        <v>-17.389974032048542</v>
      </c>
      <c r="W112" s="33">
        <f t="shared" si="15"/>
        <v>-22.258151746375468</v>
      </c>
    </row>
    <row r="113" spans="1:23" x14ac:dyDescent="0.25">
      <c r="A113" s="1">
        <v>222</v>
      </c>
      <c r="B113" s="2">
        <v>-2.5219999999999998</v>
      </c>
      <c r="Q113" s="31">
        <f t="shared" si="12"/>
        <v>220</v>
      </c>
      <c r="R113" s="32">
        <f t="shared" si="13"/>
        <v>-2.1840000000000002</v>
      </c>
      <c r="S113" s="32">
        <f>IF(E10,DEGREES(Q113),Q113)</f>
        <v>220</v>
      </c>
      <c r="T113" s="32">
        <f>IF(E8,90-S113-E9,S113+90+E9)</f>
        <v>-130</v>
      </c>
      <c r="U113" s="32">
        <f>IF(E11,ABS(E6)-R113,ABS(E5)+R113)</f>
        <v>27.815999999999999</v>
      </c>
      <c r="V113" s="32">
        <f t="shared" si="14"/>
        <v>-17.879780151040777</v>
      </c>
      <c r="W113" s="33">
        <f t="shared" si="15"/>
        <v>-21.308292229797491</v>
      </c>
    </row>
    <row r="114" spans="1:23" x14ac:dyDescent="0.25">
      <c r="A114" s="1">
        <v>224</v>
      </c>
      <c r="B114" s="2">
        <v>-2.83</v>
      </c>
      <c r="Q114" s="31">
        <f t="shared" si="12"/>
        <v>222</v>
      </c>
      <c r="R114" s="32">
        <f t="shared" si="13"/>
        <v>-2.5219999999999998</v>
      </c>
      <c r="S114" s="32">
        <f>IF(E10,DEGREES(Q114),Q114)</f>
        <v>222</v>
      </c>
      <c r="T114" s="32">
        <f>IF(E8,90-S114-E9,S114+90+E9)</f>
        <v>-132</v>
      </c>
      <c r="U114" s="32">
        <f>IF(E11,ABS(E6)-R114,ABS(E5)+R114)</f>
        <v>27.478000000000002</v>
      </c>
      <c r="V114" s="32">
        <f t="shared" si="14"/>
        <v>-18.386370801528706</v>
      </c>
      <c r="W114" s="33">
        <f t="shared" si="15"/>
        <v>-20.420133514467839</v>
      </c>
    </row>
    <row r="115" spans="1:23" x14ac:dyDescent="0.25">
      <c r="A115" s="1">
        <v>226</v>
      </c>
      <c r="B115" s="2">
        <v>-3.1040000000000001</v>
      </c>
      <c r="Q115" s="31">
        <f t="shared" si="12"/>
        <v>224</v>
      </c>
      <c r="R115" s="32">
        <f t="shared" si="13"/>
        <v>-2.83</v>
      </c>
      <c r="S115" s="32">
        <f>IF(E10,DEGREES(Q115),Q115)</f>
        <v>224</v>
      </c>
      <c r="T115" s="32">
        <f>IF(E8,90-S115-E9,S115+90+E9)</f>
        <v>-134</v>
      </c>
      <c r="U115" s="32">
        <f>IF(E11,ABS(E6)-R115,ABS(E5)+R115)</f>
        <v>27.17</v>
      </c>
      <c r="V115" s="32">
        <f t="shared" si="14"/>
        <v>-18.873867925370959</v>
      </c>
      <c r="W115" s="33">
        <f t="shared" si="15"/>
        <v>-19.544462375201149</v>
      </c>
    </row>
    <row r="116" spans="1:23" x14ac:dyDescent="0.25">
      <c r="A116" s="1">
        <v>228</v>
      </c>
      <c r="B116" s="2">
        <v>-3.3109999999999999</v>
      </c>
      <c r="Q116" s="31">
        <f t="shared" si="12"/>
        <v>226</v>
      </c>
      <c r="R116" s="32">
        <f t="shared" si="13"/>
        <v>-3.1040000000000001</v>
      </c>
      <c r="S116" s="32">
        <f>IF(E10,DEGREES(Q116),Q116)</f>
        <v>226</v>
      </c>
      <c r="T116" s="32">
        <f>IF(E8,90-S116-E9,S116+90+E9)</f>
        <v>-136</v>
      </c>
      <c r="U116" s="32">
        <f>IF(E11,ABS(E6)-R116,ABS(E5)+R116)</f>
        <v>26.896000000000001</v>
      </c>
      <c r="V116" s="32">
        <f t="shared" si="14"/>
        <v>-19.347363269908364</v>
      </c>
      <c r="W116" s="33">
        <f t="shared" si="15"/>
        <v>-18.683531531865189</v>
      </c>
    </row>
    <row r="117" spans="1:23" x14ac:dyDescent="0.25">
      <c r="A117" s="1">
        <v>230</v>
      </c>
      <c r="B117" s="2">
        <v>-3.399</v>
      </c>
      <c r="Q117" s="31">
        <f t="shared" si="12"/>
        <v>228</v>
      </c>
      <c r="R117" s="32">
        <f t="shared" si="13"/>
        <v>-3.3109999999999999</v>
      </c>
      <c r="S117" s="32">
        <f>IF(E10,DEGREES(Q117),Q117)</f>
        <v>228</v>
      </c>
      <c r="T117" s="32">
        <f>IF(E8,90-S117-E9,S117+90+E9)</f>
        <v>-138</v>
      </c>
      <c r="U117" s="32">
        <f>IF(E11,ABS(E6)-R117,ABS(E5)+R117)</f>
        <v>26.689</v>
      </c>
      <c r="V117" s="32">
        <f t="shared" si="14"/>
        <v>-19.833792247166169</v>
      </c>
      <c r="W117" s="33">
        <f t="shared" si="15"/>
        <v>-17.858426753111569</v>
      </c>
    </row>
    <row r="118" spans="1:23" x14ac:dyDescent="0.25">
      <c r="A118" s="1">
        <v>232</v>
      </c>
      <c r="B118" s="2">
        <v>-3.403</v>
      </c>
      <c r="Q118" s="31">
        <f t="shared" si="12"/>
        <v>230</v>
      </c>
      <c r="R118" s="32">
        <f t="shared" si="13"/>
        <v>-3.399</v>
      </c>
      <c r="S118" s="32">
        <f>IF(E10,DEGREES(Q118),Q118)</f>
        <v>230</v>
      </c>
      <c r="T118" s="32">
        <f>IF(E8,90-S118-E9,S118+90+E9)</f>
        <v>-140</v>
      </c>
      <c r="U118" s="32">
        <f>IF(E11,ABS(E6)-R118,ABS(E5)+R118)</f>
        <v>26.600999999999999</v>
      </c>
      <c r="V118" s="32">
        <f t="shared" si="14"/>
        <v>-20.377548231407932</v>
      </c>
      <c r="W118" s="33">
        <f t="shared" si="15"/>
        <v>-17.098793205271637</v>
      </c>
    </row>
    <row r="119" spans="1:23" x14ac:dyDescent="0.25">
      <c r="A119" s="1">
        <v>234</v>
      </c>
      <c r="B119" s="2">
        <v>-3.2879999999999998</v>
      </c>
      <c r="Q119" s="31">
        <f t="shared" si="12"/>
        <v>232</v>
      </c>
      <c r="R119" s="32">
        <f t="shared" si="13"/>
        <v>-3.403</v>
      </c>
      <c r="S119" s="32">
        <f>IF(E10,DEGREES(Q119),Q119)</f>
        <v>232</v>
      </c>
      <c r="T119" s="32">
        <f>IF(E8,90-S119-E9,S119+90+E9)</f>
        <v>-142</v>
      </c>
      <c r="U119" s="32">
        <f>IF(E11,ABS(E6)-R119,ABS(E5)+R119)</f>
        <v>26.597000000000001</v>
      </c>
      <c r="V119" s="32">
        <f t="shared" si="14"/>
        <v>-20.958722013677985</v>
      </c>
      <c r="W119" s="33">
        <f t="shared" si="15"/>
        <v>-16.374748259236537</v>
      </c>
    </row>
    <row r="120" spans="1:23" x14ac:dyDescent="0.25">
      <c r="A120" s="1">
        <v>236</v>
      </c>
      <c r="B120" s="2">
        <v>-3.1280000000000001</v>
      </c>
      <c r="Q120" s="31">
        <f t="shared" si="12"/>
        <v>234</v>
      </c>
      <c r="R120" s="32">
        <f t="shared" si="13"/>
        <v>-3.2879999999999998</v>
      </c>
      <c r="S120" s="32">
        <f>IF(E10,DEGREES(Q120),Q120)</f>
        <v>234</v>
      </c>
      <c r="T120" s="32">
        <f>IF(E8,90-S120-E9,S120+90+E9)</f>
        <v>-144</v>
      </c>
      <c r="U120" s="32">
        <f>IF(E11,ABS(E6)-R120,ABS(E5)+R120)</f>
        <v>26.712</v>
      </c>
      <c r="V120" s="32">
        <f t="shared" si="14"/>
        <v>-21.610461953743592</v>
      </c>
      <c r="W120" s="33">
        <f t="shared" si="15"/>
        <v>-15.700919659236545</v>
      </c>
    </row>
    <row r="121" spans="1:23" x14ac:dyDescent="0.25">
      <c r="A121" s="1">
        <v>238</v>
      </c>
      <c r="B121" s="2">
        <v>-2.9449999999999998</v>
      </c>
      <c r="Q121" s="31">
        <f t="shared" si="12"/>
        <v>236</v>
      </c>
      <c r="R121" s="32">
        <f t="shared" si="13"/>
        <v>-3.1280000000000001</v>
      </c>
      <c r="S121" s="32">
        <f>IF(E10,DEGREES(Q121),Q121)</f>
        <v>236</v>
      </c>
      <c r="T121" s="32">
        <f>IF(E8,90-S121-E9,S121+90+E9)</f>
        <v>-146</v>
      </c>
      <c r="U121" s="32">
        <f>IF(E11,ABS(E6)-R121,ABS(E5)+R121)</f>
        <v>26.872</v>
      </c>
      <c r="V121" s="32">
        <f t="shared" si="14"/>
        <v>-22.277897649699078</v>
      </c>
      <c r="W121" s="33">
        <f t="shared" si="15"/>
        <v>-15.026631702065911</v>
      </c>
    </row>
    <row r="122" spans="1:23" x14ac:dyDescent="0.25">
      <c r="A122" s="1">
        <v>240</v>
      </c>
      <c r="B122" s="2">
        <v>-2.6970000000000001</v>
      </c>
      <c r="Q122" s="31">
        <f t="shared" si="12"/>
        <v>238</v>
      </c>
      <c r="R122" s="32">
        <f t="shared" si="13"/>
        <v>-2.9449999999999998</v>
      </c>
      <c r="S122" s="32">
        <f>IF(E10,DEGREES(Q122),Q122)</f>
        <v>238</v>
      </c>
      <c r="T122" s="32">
        <f>IF(E8,90-S122-E9,S122+90+E9)</f>
        <v>-148</v>
      </c>
      <c r="U122" s="32">
        <f>IF(E11,ABS(E6)-R122,ABS(E5)+R122)</f>
        <v>27.055</v>
      </c>
      <c r="V122" s="32">
        <f t="shared" si="14"/>
        <v>-22.943941241512103</v>
      </c>
      <c r="W122" s="33">
        <f t="shared" si="15"/>
        <v>-14.336965693829358</v>
      </c>
    </row>
    <row r="123" spans="1:23" x14ac:dyDescent="0.25">
      <c r="A123" s="1">
        <v>242</v>
      </c>
      <c r="B123" s="2">
        <v>-2.5289999999999999</v>
      </c>
      <c r="Q123" s="31">
        <f t="shared" si="12"/>
        <v>240</v>
      </c>
      <c r="R123" s="32">
        <f t="shared" si="13"/>
        <v>-2.6970000000000001</v>
      </c>
      <c r="S123" s="32">
        <f>IF(E10,DEGREES(Q123),Q123)</f>
        <v>240</v>
      </c>
      <c r="T123" s="32">
        <f>IF(E8,90-S123-E9,S123+90+E9)</f>
        <v>-150</v>
      </c>
      <c r="U123" s="32">
        <f>IF(E11,ABS(E6)-R123,ABS(E5)+R123)</f>
        <v>27.303000000000001</v>
      </c>
      <c r="V123" s="32">
        <f t="shared" si="14"/>
        <v>-23.645091599526531</v>
      </c>
      <c r="W123" s="33">
        <f t="shared" si="15"/>
        <v>-13.651499999999999</v>
      </c>
    </row>
    <row r="124" spans="1:23" x14ac:dyDescent="0.25">
      <c r="A124" s="1">
        <v>244</v>
      </c>
      <c r="B124" s="2">
        <v>-2.3210000000000002</v>
      </c>
      <c r="Q124" s="31">
        <f t="shared" si="12"/>
        <v>242</v>
      </c>
      <c r="R124" s="32">
        <f t="shared" si="13"/>
        <v>-2.5289999999999999</v>
      </c>
      <c r="S124" s="32">
        <f>IF(E10,DEGREES(Q124),Q124)</f>
        <v>242</v>
      </c>
      <c r="T124" s="32">
        <f>IF(E8,90-S124-E9,S124+90+E9)</f>
        <v>-152</v>
      </c>
      <c r="U124" s="32">
        <f>IF(E11,ABS(E6)-R124,ABS(E5)+R124)</f>
        <v>27.471</v>
      </c>
      <c r="V124" s="32">
        <f t="shared" si="14"/>
        <v>-24.255453323427584</v>
      </c>
      <c r="W124" s="33">
        <f t="shared" si="15"/>
        <v>-12.896853301291204</v>
      </c>
    </row>
    <row r="125" spans="1:23" x14ac:dyDescent="0.25">
      <c r="A125" s="1">
        <v>246</v>
      </c>
      <c r="B125" s="2">
        <v>-2.137</v>
      </c>
      <c r="Q125" s="31">
        <f t="shared" si="12"/>
        <v>244</v>
      </c>
      <c r="R125" s="32">
        <f t="shared" si="13"/>
        <v>-2.3210000000000002</v>
      </c>
      <c r="S125" s="32">
        <f>IF(E10,DEGREES(Q125),Q125)</f>
        <v>244</v>
      </c>
      <c r="T125" s="32">
        <f>IF(E8,90-S125-E9,S125+90+E9)</f>
        <v>-154</v>
      </c>
      <c r="U125" s="32">
        <f>IF(E11,ABS(E6)-R125,ABS(E5)+R125)</f>
        <v>27.678999999999998</v>
      </c>
      <c r="V125" s="32">
        <f t="shared" si="14"/>
        <v>-24.877720407514644</v>
      </c>
      <c r="W125" s="33">
        <f t="shared" si="15"/>
        <v>-12.13367497197487</v>
      </c>
    </row>
    <row r="126" spans="1:23" x14ac:dyDescent="0.25">
      <c r="A126" s="1">
        <v>248</v>
      </c>
      <c r="B126" s="2">
        <v>-1.99</v>
      </c>
      <c r="Q126" s="31">
        <f t="shared" si="12"/>
        <v>246</v>
      </c>
      <c r="R126" s="32">
        <f t="shared" si="13"/>
        <v>-2.137</v>
      </c>
      <c r="S126" s="32">
        <f>IF(E10,DEGREES(Q126),Q126)</f>
        <v>246</v>
      </c>
      <c r="T126" s="32">
        <f>IF(E8,90-S126-E9,S126+90+E9)</f>
        <v>-156</v>
      </c>
      <c r="U126" s="32">
        <f>IF(E11,ABS(E6)-R126,ABS(E5)+R126)</f>
        <v>27.863</v>
      </c>
      <c r="V126" s="32">
        <f t="shared" si="14"/>
        <v>-25.454117086295785</v>
      </c>
      <c r="W126" s="33">
        <f t="shared" si="15"/>
        <v>-11.332903086021027</v>
      </c>
    </row>
    <row r="127" spans="1:23" x14ac:dyDescent="0.25">
      <c r="A127" s="1">
        <v>250</v>
      </c>
      <c r="B127" s="2">
        <v>-1.8440000000000001</v>
      </c>
      <c r="Q127" s="31">
        <f t="shared" si="12"/>
        <v>248</v>
      </c>
      <c r="R127" s="32">
        <f t="shared" si="13"/>
        <v>-1.99</v>
      </c>
      <c r="S127" s="32">
        <f>IF(E10,DEGREES(Q127),Q127)</f>
        <v>248</v>
      </c>
      <c r="T127" s="32">
        <f>IF(E8,90-S127-E9,S127+90+E9)</f>
        <v>-158</v>
      </c>
      <c r="U127" s="32">
        <f>IF(E11,ABS(E6)-R127,ABS(E5)+R127)</f>
        <v>28.01</v>
      </c>
      <c r="V127" s="32">
        <f t="shared" si="14"/>
        <v>-25.970419766415713</v>
      </c>
      <c r="W127" s="33">
        <f t="shared" si="15"/>
        <v>-10.492730681579703</v>
      </c>
    </row>
    <row r="128" spans="1:23" x14ac:dyDescent="0.25">
      <c r="A128" s="1">
        <v>252</v>
      </c>
      <c r="B128" s="2">
        <v>-1.7869999999999999</v>
      </c>
      <c r="Q128" s="31">
        <f t="shared" si="12"/>
        <v>250</v>
      </c>
      <c r="R128" s="32">
        <f t="shared" si="13"/>
        <v>-1.8440000000000001</v>
      </c>
      <c r="S128" s="32">
        <f>IF(E10,DEGREES(Q128),Q128)</f>
        <v>250</v>
      </c>
      <c r="T128" s="32">
        <f>IF(E8,90-S128-E9,S128+90+E9)</f>
        <v>-160</v>
      </c>
      <c r="U128" s="32">
        <f>IF(E11,ABS(E6)-R128,ABS(E5)+R128)</f>
        <v>28.155999999999999</v>
      </c>
      <c r="V128" s="32">
        <f t="shared" si="14"/>
        <v>-26.457985430848034</v>
      </c>
      <c r="W128" s="33">
        <f t="shared" si="15"/>
        <v>-9.6299191554775323</v>
      </c>
    </row>
    <row r="129" spans="1:23" x14ac:dyDescent="0.25">
      <c r="A129" s="1">
        <v>254</v>
      </c>
      <c r="B129" s="2">
        <v>-1.732</v>
      </c>
      <c r="Q129" s="31">
        <f t="shared" si="12"/>
        <v>252</v>
      </c>
      <c r="R129" s="32">
        <f t="shared" si="13"/>
        <v>-1.7869999999999999</v>
      </c>
      <c r="S129" s="32">
        <f>IF(E10,DEGREES(Q129),Q129)</f>
        <v>252</v>
      </c>
      <c r="T129" s="32">
        <f>IF(E8,90-S129-E9,S129+90+E9)</f>
        <v>-162</v>
      </c>
      <c r="U129" s="32">
        <f>IF(E11,ABS(E6)-R129,ABS(E5)+R129)</f>
        <v>28.213000000000001</v>
      </c>
      <c r="V129" s="32">
        <f t="shared" si="14"/>
        <v>-26.832157494235169</v>
      </c>
      <c r="W129" s="33">
        <f t="shared" si="15"/>
        <v>-8.718296462300394</v>
      </c>
    </row>
    <row r="130" spans="1:23" x14ac:dyDescent="0.25">
      <c r="A130" s="1">
        <v>256</v>
      </c>
      <c r="B130" s="2">
        <v>-1.7470000000000001</v>
      </c>
      <c r="Q130" s="31">
        <f t="shared" si="12"/>
        <v>254</v>
      </c>
      <c r="R130" s="32">
        <f t="shared" si="13"/>
        <v>-1.732</v>
      </c>
      <c r="S130" s="32">
        <f>IF(E10,DEGREES(Q130),Q130)</f>
        <v>254</v>
      </c>
      <c r="T130" s="32">
        <f>IF(E8,90-S130-E9,S130+90+E9)</f>
        <v>-164</v>
      </c>
      <c r="U130" s="32">
        <f>IF(E11,ABS(E6)-R130,ABS(E5)+R130)</f>
        <v>28.268000000000001</v>
      </c>
      <c r="V130" s="32">
        <f t="shared" si="14"/>
        <v>-27.1729456207844</v>
      </c>
      <c r="W130" s="33">
        <f t="shared" si="15"/>
        <v>-7.791716774234934</v>
      </c>
    </row>
    <row r="131" spans="1:23" x14ac:dyDescent="0.25">
      <c r="A131" s="1">
        <v>258</v>
      </c>
      <c r="B131" s="2">
        <v>-1.8380000000000001</v>
      </c>
      <c r="Q131" s="31">
        <f t="shared" ref="Q131:Q162" si="16">A130</f>
        <v>256</v>
      </c>
      <c r="R131" s="32">
        <f t="shared" ref="R131:R162" si="17">B130</f>
        <v>-1.7470000000000001</v>
      </c>
      <c r="S131" s="32">
        <f>IF(E10,DEGREES(Q131),Q131)</f>
        <v>256</v>
      </c>
      <c r="T131" s="32">
        <f>IF(E8,90-S131-E9,S131+90+E9)</f>
        <v>-166</v>
      </c>
      <c r="U131" s="32">
        <f>IF(E11,ABS(E6)-R131,ABS(E5)+R131)</f>
        <v>28.253</v>
      </c>
      <c r="V131" s="32">
        <f t="shared" ref="V131:V162" si="18">COS(RADIANS(T131))*U131</f>
        <v>-27.41376515447573</v>
      </c>
      <c r="W131" s="33">
        <f t="shared" ref="W131:W162" si="19">SIN(RADIANS(T131))*U131</f>
        <v>-6.8350193163774122</v>
      </c>
    </row>
    <row r="132" spans="1:23" x14ac:dyDescent="0.25">
      <c r="A132" s="1">
        <v>260</v>
      </c>
      <c r="B132" s="2">
        <v>-1.9450000000000001</v>
      </c>
      <c r="Q132" s="31">
        <f t="shared" si="16"/>
        <v>258</v>
      </c>
      <c r="R132" s="32">
        <f t="shared" si="17"/>
        <v>-1.8380000000000001</v>
      </c>
      <c r="S132" s="32">
        <f>IF(E10,DEGREES(Q132),Q132)</f>
        <v>258</v>
      </c>
      <c r="T132" s="32">
        <f>IF(E8,90-S132-E9,S132+90+E9)</f>
        <v>-168</v>
      </c>
      <c r="U132" s="32">
        <f>IF(E11,ABS(E6)-R132,ABS(E5)+R132)</f>
        <v>28.161999999999999</v>
      </c>
      <c r="V132" s="32">
        <f t="shared" si="18"/>
        <v>-27.546592731865434</v>
      </c>
      <c r="W132" s="33">
        <f t="shared" si="19"/>
        <v>-5.8552090368097378</v>
      </c>
    </row>
    <row r="133" spans="1:23" x14ac:dyDescent="0.25">
      <c r="A133" s="1">
        <v>262</v>
      </c>
      <c r="B133" s="2">
        <v>-2.032</v>
      </c>
      <c r="Q133" s="31">
        <f t="shared" si="16"/>
        <v>260</v>
      </c>
      <c r="R133" s="32">
        <f t="shared" si="17"/>
        <v>-1.9450000000000001</v>
      </c>
      <c r="S133" s="32">
        <f>IF(E10,DEGREES(Q133),Q133)</f>
        <v>260</v>
      </c>
      <c r="T133" s="32">
        <f>IF(E8,90-S133-E9,S133+90+E9)</f>
        <v>-170</v>
      </c>
      <c r="U133" s="32">
        <f>IF(E11,ABS(E6)-R133,ABS(E5)+R133)</f>
        <v>28.055</v>
      </c>
      <c r="V133" s="32">
        <f t="shared" si="18"/>
        <v>-27.628781510757495</v>
      </c>
      <c r="W133" s="33">
        <f t="shared" si="19"/>
        <v>-4.8716996244457285</v>
      </c>
    </row>
    <row r="134" spans="1:23" x14ac:dyDescent="0.25">
      <c r="A134" s="1">
        <v>264</v>
      </c>
      <c r="B134" s="2">
        <v>-2.15</v>
      </c>
      <c r="Q134" s="31">
        <f t="shared" si="16"/>
        <v>262</v>
      </c>
      <c r="R134" s="32">
        <f t="shared" si="17"/>
        <v>-2.032</v>
      </c>
      <c r="S134" s="32">
        <f>IF(E10,DEGREES(Q134),Q134)</f>
        <v>262</v>
      </c>
      <c r="T134" s="32">
        <f>IF(E8,90-S134-E9,S134+90+E9)</f>
        <v>-172</v>
      </c>
      <c r="U134" s="32">
        <f>IF(E11,ABS(E6)-R134,ABS(E5)+R134)</f>
        <v>27.968</v>
      </c>
      <c r="V134" s="32">
        <f t="shared" si="18"/>
        <v>-27.69581734656424</v>
      </c>
      <c r="W134" s="33">
        <f t="shared" si="19"/>
        <v>-3.8923932876511071</v>
      </c>
    </row>
    <row r="135" spans="1:23" x14ac:dyDescent="0.25">
      <c r="A135" s="1">
        <v>266</v>
      </c>
      <c r="B135" s="2">
        <v>-2.3180000000000001</v>
      </c>
      <c r="Q135" s="31">
        <f t="shared" si="16"/>
        <v>264</v>
      </c>
      <c r="R135" s="32">
        <f t="shared" si="17"/>
        <v>-2.15</v>
      </c>
      <c r="S135" s="32">
        <f>IF(E10,DEGREES(Q135),Q135)</f>
        <v>264</v>
      </c>
      <c r="T135" s="32">
        <f>IF(E8,90-S135-E9,S135+90+E9)</f>
        <v>-174</v>
      </c>
      <c r="U135" s="32">
        <f>IF(E11,ABS(E6)-R135,ABS(E5)+R135)</f>
        <v>27.85</v>
      </c>
      <c r="V135" s="32">
        <f t="shared" si="18"/>
        <v>-27.697434786006411</v>
      </c>
      <c r="W135" s="33">
        <f t="shared" si="19"/>
        <v>-2.9111177020041565</v>
      </c>
    </row>
    <row r="136" spans="1:23" x14ac:dyDescent="0.25">
      <c r="A136" s="1">
        <v>268</v>
      </c>
      <c r="B136" s="2">
        <v>-2.5339999999999998</v>
      </c>
      <c r="Q136" s="31">
        <f t="shared" si="16"/>
        <v>266</v>
      </c>
      <c r="R136" s="32">
        <f t="shared" si="17"/>
        <v>-2.3180000000000001</v>
      </c>
      <c r="S136" s="32">
        <f>IF(E10,DEGREES(Q136),Q136)</f>
        <v>266</v>
      </c>
      <c r="T136" s="32">
        <f>IF(E8,90-S136-E9,S136+90+E9)</f>
        <v>-176</v>
      </c>
      <c r="U136" s="32">
        <f>IF(E11,ABS(E6)-R136,ABS(E5)+R136)</f>
        <v>27.681999999999999</v>
      </c>
      <c r="V136" s="32">
        <f t="shared" si="18"/>
        <v>-27.61456803929245</v>
      </c>
      <c r="W136" s="33">
        <f t="shared" si="19"/>
        <v>-1.9309987061848826</v>
      </c>
    </row>
    <row r="137" spans="1:23" x14ac:dyDescent="0.25">
      <c r="A137" s="1">
        <v>270</v>
      </c>
      <c r="B137" s="2">
        <v>-2.78</v>
      </c>
      <c r="Q137" s="31">
        <f t="shared" si="16"/>
        <v>268</v>
      </c>
      <c r="R137" s="32">
        <f t="shared" si="17"/>
        <v>-2.5339999999999998</v>
      </c>
      <c r="S137" s="32">
        <f>IF(E10,DEGREES(Q137),Q137)</f>
        <v>268</v>
      </c>
      <c r="T137" s="32">
        <f>IF(E8,90-S137-E9,S137+90+E9)</f>
        <v>-178</v>
      </c>
      <c r="U137" s="32">
        <f>IF(E11,ABS(E6)-R137,ABS(E5)+R137)</f>
        <v>27.466000000000001</v>
      </c>
      <c r="V137" s="32">
        <f t="shared" si="18"/>
        <v>-27.449268454906484</v>
      </c>
      <c r="W137" s="33">
        <f t="shared" si="19"/>
        <v>-0.95854957643089644</v>
      </c>
    </row>
    <row r="138" spans="1:23" x14ac:dyDescent="0.25">
      <c r="A138" s="1">
        <v>272</v>
      </c>
      <c r="B138" s="2">
        <v>-3</v>
      </c>
      <c r="Q138" s="31">
        <f t="shared" si="16"/>
        <v>270</v>
      </c>
      <c r="R138" s="32">
        <f t="shared" si="17"/>
        <v>-2.78</v>
      </c>
      <c r="S138" s="32">
        <f>IF(E10,DEGREES(Q138),Q138)</f>
        <v>270</v>
      </c>
      <c r="T138" s="32">
        <f>IF(E8,90-S138-E9,S138+90+E9)</f>
        <v>-180</v>
      </c>
      <c r="U138" s="32">
        <f>IF(E11,ABS(E6)-R138,ABS(E5)+R138)</f>
        <v>27.22</v>
      </c>
      <c r="V138" s="32">
        <f t="shared" si="18"/>
        <v>-27.22</v>
      </c>
      <c r="W138" s="33">
        <f t="shared" si="19"/>
        <v>-3.3348540942612635E-15</v>
      </c>
    </row>
    <row r="139" spans="1:23" x14ac:dyDescent="0.25">
      <c r="A139" s="1">
        <v>274</v>
      </c>
      <c r="B139" s="2">
        <v>-3.2570000000000001</v>
      </c>
      <c r="Q139" s="31">
        <f t="shared" si="16"/>
        <v>272</v>
      </c>
      <c r="R139" s="32">
        <f t="shared" si="17"/>
        <v>-3</v>
      </c>
      <c r="S139" s="32">
        <f>IF(E10,DEGREES(Q139),Q139)</f>
        <v>272</v>
      </c>
      <c r="T139" s="32">
        <f>IF(E8,90-S139-E9,S139+90+E9)</f>
        <v>-182</v>
      </c>
      <c r="U139" s="32">
        <f>IF(E11,ABS(E6)-R139,ABS(E5)+R139)</f>
        <v>27</v>
      </c>
      <c r="V139" s="32">
        <f t="shared" si="18"/>
        <v>-26.983552329515586</v>
      </c>
      <c r="W139" s="33">
        <f t="shared" si="19"/>
        <v>0.9422864109675243</v>
      </c>
    </row>
    <row r="140" spans="1:23" x14ac:dyDescent="0.25">
      <c r="A140" s="1">
        <v>276</v>
      </c>
      <c r="B140" s="2">
        <v>-3.5640000000000001</v>
      </c>
      <c r="Q140" s="31">
        <f t="shared" si="16"/>
        <v>274</v>
      </c>
      <c r="R140" s="32">
        <f t="shared" si="17"/>
        <v>-3.2570000000000001</v>
      </c>
      <c r="S140" s="32">
        <f>IF(E10,DEGREES(Q140),Q140)</f>
        <v>274</v>
      </c>
      <c r="T140" s="32">
        <f>IF(E8,90-S140-E9,S140+90+E9)</f>
        <v>-184</v>
      </c>
      <c r="U140" s="32">
        <f>IF(E11,ABS(E6)-R140,ABS(E5)+R140)</f>
        <v>26.742999999999999</v>
      </c>
      <c r="V140" s="32">
        <f t="shared" si="18"/>
        <v>-26.677855396098476</v>
      </c>
      <c r="W140" s="33">
        <f t="shared" si="19"/>
        <v>1.8654973773391421</v>
      </c>
    </row>
    <row r="141" spans="1:23" x14ac:dyDescent="0.25">
      <c r="A141" s="1">
        <v>278</v>
      </c>
      <c r="B141" s="2">
        <v>-3.92</v>
      </c>
      <c r="Q141" s="31">
        <f t="shared" si="16"/>
        <v>276</v>
      </c>
      <c r="R141" s="32">
        <f t="shared" si="17"/>
        <v>-3.5640000000000001</v>
      </c>
      <c r="S141" s="32">
        <f>IF(E10,DEGREES(Q141),Q141)</f>
        <v>276</v>
      </c>
      <c r="T141" s="32">
        <f>IF(E8,90-S141-E9,S141+90+E9)</f>
        <v>-186</v>
      </c>
      <c r="U141" s="32">
        <f>IF(E11,ABS(E6)-R141,ABS(E5)+R141)</f>
        <v>26.436</v>
      </c>
      <c r="V141" s="32">
        <f t="shared" si="18"/>
        <v>-26.291180825955674</v>
      </c>
      <c r="W141" s="33">
        <f t="shared" si="19"/>
        <v>2.7633144549436879</v>
      </c>
    </row>
    <row r="142" spans="1:23" x14ac:dyDescent="0.25">
      <c r="A142" s="1">
        <v>280</v>
      </c>
      <c r="B142" s="2">
        <v>-4.3040000000000003</v>
      </c>
      <c r="Q142" s="31">
        <f t="shared" si="16"/>
        <v>278</v>
      </c>
      <c r="R142" s="32">
        <f t="shared" si="17"/>
        <v>-3.92</v>
      </c>
      <c r="S142" s="32">
        <f>IF(E10,DEGREES(Q142),Q142)</f>
        <v>278</v>
      </c>
      <c r="T142" s="32">
        <f>IF(E8,90-S142-E9,S142+90+E9)</f>
        <v>-188</v>
      </c>
      <c r="U142" s="32">
        <f>IF(E11,ABS(E6)-R142,ABS(E5)+R142)</f>
        <v>26.08</v>
      </c>
      <c r="V142" s="32">
        <f t="shared" si="18"/>
        <v>-25.82619123278015</v>
      </c>
      <c r="W142" s="33">
        <f t="shared" si="19"/>
        <v>3.6296344730385086</v>
      </c>
    </row>
    <row r="143" spans="1:23" x14ac:dyDescent="0.25">
      <c r="A143" s="1">
        <v>282</v>
      </c>
      <c r="B143" s="2">
        <v>-4.7480000000000002</v>
      </c>
      <c r="Q143" s="31">
        <f t="shared" si="16"/>
        <v>280</v>
      </c>
      <c r="R143" s="32">
        <f t="shared" si="17"/>
        <v>-4.3040000000000003</v>
      </c>
      <c r="S143" s="32">
        <f>IF(E10,DEGREES(Q143),Q143)</f>
        <v>280</v>
      </c>
      <c r="T143" s="32">
        <f>IF(E8,90-S143-E9,S143+90+E9)</f>
        <v>-190</v>
      </c>
      <c r="U143" s="32">
        <f>IF(E11,ABS(E6)-R143,ABS(E5)+R143)</f>
        <v>25.695999999999998</v>
      </c>
      <c r="V143" s="32">
        <f t="shared" si="18"/>
        <v>-25.305620021401694</v>
      </c>
      <c r="W143" s="33">
        <f t="shared" si="19"/>
        <v>4.4620635733294449</v>
      </c>
    </row>
    <row r="144" spans="1:23" x14ac:dyDescent="0.25">
      <c r="A144" s="1">
        <v>284</v>
      </c>
      <c r="B144" s="2">
        <v>-5.2210000000000001</v>
      </c>
      <c r="Q144" s="31">
        <f t="shared" si="16"/>
        <v>282</v>
      </c>
      <c r="R144" s="32">
        <f t="shared" si="17"/>
        <v>-4.7480000000000002</v>
      </c>
      <c r="S144" s="32">
        <f>IF(E10,DEGREES(Q144),Q144)</f>
        <v>282</v>
      </c>
      <c r="T144" s="32">
        <f>IF(E8,90-S144-E9,S144+90+E9)</f>
        <v>-192</v>
      </c>
      <c r="U144" s="32">
        <f>IF(E11,ABS(E6)-R144,ABS(E5)+R144)</f>
        <v>25.251999999999999</v>
      </c>
      <c r="V144" s="32">
        <f t="shared" si="18"/>
        <v>-24.700183213730057</v>
      </c>
      <c r="W144" s="33">
        <f t="shared" si="19"/>
        <v>5.2501860165300629</v>
      </c>
    </row>
    <row r="145" spans="1:23" x14ac:dyDescent="0.25">
      <c r="A145" s="1">
        <v>286</v>
      </c>
      <c r="B145" s="2">
        <v>-5.7729999999999997</v>
      </c>
      <c r="Q145" s="31">
        <f t="shared" si="16"/>
        <v>284</v>
      </c>
      <c r="R145" s="32">
        <f t="shared" si="17"/>
        <v>-5.2210000000000001</v>
      </c>
      <c r="S145" s="32">
        <f>IF(E10,DEGREES(Q145),Q145)</f>
        <v>284</v>
      </c>
      <c r="T145" s="32">
        <f>IF(E8,90-S145-E9,S145+90+E9)</f>
        <v>-194</v>
      </c>
      <c r="U145" s="32">
        <f>IF(E11,ABS(E6)-R145,ABS(E5)+R145)</f>
        <v>24.779</v>
      </c>
      <c r="V145" s="32">
        <f t="shared" si="18"/>
        <v>-24.042957801392916</v>
      </c>
      <c r="W145" s="33">
        <f t="shared" si="19"/>
        <v>5.9945826510641611</v>
      </c>
    </row>
    <row r="146" spans="1:23" x14ac:dyDescent="0.25">
      <c r="A146" s="1">
        <v>288</v>
      </c>
      <c r="B146" s="2">
        <v>-6.4009999999999998</v>
      </c>
      <c r="Q146" s="31">
        <f t="shared" si="16"/>
        <v>286</v>
      </c>
      <c r="R146" s="32">
        <f t="shared" si="17"/>
        <v>-5.7729999999999997</v>
      </c>
      <c r="S146" s="32">
        <f>IF(E10,DEGREES(Q146),Q146)</f>
        <v>286</v>
      </c>
      <c r="T146" s="32">
        <f>IF(E8,90-S146-E9,S146+90+E9)</f>
        <v>-196</v>
      </c>
      <c r="U146" s="32">
        <f>IF(E11,ABS(E6)-R146,ABS(E5)+R146)</f>
        <v>24.227</v>
      </c>
      <c r="V146" s="32">
        <f t="shared" si="18"/>
        <v>-23.288487107497652</v>
      </c>
      <c r="W146" s="33">
        <f t="shared" si="19"/>
        <v>6.6778662193784344</v>
      </c>
    </row>
    <row r="147" spans="1:23" x14ac:dyDescent="0.25">
      <c r="A147" s="1">
        <v>290</v>
      </c>
      <c r="B147" s="2">
        <v>-7.0339999999999998</v>
      </c>
      <c r="Q147" s="31">
        <f t="shared" si="16"/>
        <v>288</v>
      </c>
      <c r="R147" s="32">
        <f t="shared" si="17"/>
        <v>-6.4009999999999998</v>
      </c>
      <c r="S147" s="32">
        <f>IF(E10,DEGREES(Q147),Q147)</f>
        <v>288</v>
      </c>
      <c r="T147" s="32">
        <f>IF(E8,90-S147-E9,S147+90+E9)</f>
        <v>-198</v>
      </c>
      <c r="U147" s="32">
        <f>IF(E11,ABS(E6)-R147,ABS(E5)+R147)</f>
        <v>23.599</v>
      </c>
      <c r="V147" s="32">
        <f t="shared" si="18"/>
        <v>-22.443982728049331</v>
      </c>
      <c r="W147" s="33">
        <f t="shared" si="19"/>
        <v>7.2924920502543813</v>
      </c>
    </row>
    <row r="148" spans="1:23" x14ac:dyDescent="0.25">
      <c r="A148" s="1">
        <v>292</v>
      </c>
      <c r="B148" s="2">
        <v>-7.649</v>
      </c>
      <c r="Q148" s="31">
        <f t="shared" si="16"/>
        <v>290</v>
      </c>
      <c r="R148" s="32">
        <f t="shared" si="17"/>
        <v>-7.0339999999999998</v>
      </c>
      <c r="S148" s="32">
        <f>IF(E10,DEGREES(Q148),Q148)</f>
        <v>290</v>
      </c>
      <c r="T148" s="32">
        <f>IF(E8,90-S148-E9,S148+90+E9)</f>
        <v>-200</v>
      </c>
      <c r="U148" s="32">
        <f>IF(E11,ABS(E6)-R148,ABS(E5)+R148)</f>
        <v>22.966000000000001</v>
      </c>
      <c r="V148" s="32">
        <f t="shared" si="18"/>
        <v>-21.580980728969173</v>
      </c>
      <c r="W148" s="33">
        <f t="shared" si="19"/>
        <v>7.8548346116173065</v>
      </c>
    </row>
    <row r="149" spans="1:23" x14ac:dyDescent="0.25">
      <c r="A149" s="1">
        <v>294</v>
      </c>
      <c r="B149" s="2">
        <v>-8.2680000000000007</v>
      </c>
      <c r="Q149" s="31">
        <f t="shared" si="16"/>
        <v>292</v>
      </c>
      <c r="R149" s="32">
        <f t="shared" si="17"/>
        <v>-7.649</v>
      </c>
      <c r="S149" s="32">
        <f>IF(E10,DEGREES(Q149),Q149)</f>
        <v>292</v>
      </c>
      <c r="T149" s="32">
        <f>IF(E8,90-S149-E9,S149+90+E9)</f>
        <v>-202</v>
      </c>
      <c r="U149" s="32">
        <f>IF(E11,ABS(E6)-R149,ABS(E5)+R149)</f>
        <v>22.350999999999999</v>
      </c>
      <c r="V149" s="32">
        <f t="shared" si="18"/>
        <v>-20.723486333422265</v>
      </c>
      <c r="W149" s="33">
        <f t="shared" si="19"/>
        <v>8.3728319694390496</v>
      </c>
    </row>
    <row r="150" spans="1:23" x14ac:dyDescent="0.25">
      <c r="A150" s="1">
        <v>296</v>
      </c>
      <c r="B150" s="2">
        <v>-8.7370000000000001</v>
      </c>
      <c r="Q150" s="31">
        <f t="shared" si="16"/>
        <v>294</v>
      </c>
      <c r="R150" s="32">
        <f t="shared" si="17"/>
        <v>-8.2680000000000007</v>
      </c>
      <c r="S150" s="32">
        <f>IF(E10,DEGREES(Q150),Q150)</f>
        <v>294</v>
      </c>
      <c r="T150" s="32">
        <f>IF(E8,90-S150-E9,S150+90+E9)</f>
        <v>-204</v>
      </c>
      <c r="U150" s="32">
        <f>IF(E11,ABS(E6)-R150,ABS(E5)+R150)</f>
        <v>21.731999999999999</v>
      </c>
      <c r="V150" s="32">
        <f t="shared" si="18"/>
        <v>-19.853169885489002</v>
      </c>
      <c r="W150" s="33">
        <f t="shared" si="19"/>
        <v>8.8392007273232895</v>
      </c>
    </row>
    <row r="151" spans="1:23" x14ac:dyDescent="0.25">
      <c r="A151" s="1">
        <v>298</v>
      </c>
      <c r="B151" s="2">
        <v>-9.048</v>
      </c>
      <c r="Q151" s="31">
        <f t="shared" si="16"/>
        <v>296</v>
      </c>
      <c r="R151" s="32">
        <f t="shared" si="17"/>
        <v>-8.7370000000000001</v>
      </c>
      <c r="S151" s="32">
        <f>IF(E10,DEGREES(Q151),Q151)</f>
        <v>296</v>
      </c>
      <c r="T151" s="32">
        <f>IF(E8,90-S151-E9,S151+90+E9)</f>
        <v>-206</v>
      </c>
      <c r="U151" s="32">
        <f>IF(E11,ABS(E6)-R151,ABS(E5)+R151)</f>
        <v>21.262999999999998</v>
      </c>
      <c r="V151" s="32">
        <f t="shared" si="18"/>
        <v>-19.111057806459186</v>
      </c>
      <c r="W151" s="33">
        <f t="shared" si="19"/>
        <v>9.3210856941761531</v>
      </c>
    </row>
    <row r="152" spans="1:23" x14ac:dyDescent="0.25">
      <c r="A152" s="1">
        <v>300</v>
      </c>
      <c r="B152" s="2">
        <v>-9.3689999999999998</v>
      </c>
      <c r="Q152" s="31">
        <f t="shared" si="16"/>
        <v>298</v>
      </c>
      <c r="R152" s="32">
        <f t="shared" si="17"/>
        <v>-9.048</v>
      </c>
      <c r="S152" s="32">
        <f>IF(E10,DEGREES(Q152),Q152)</f>
        <v>298</v>
      </c>
      <c r="T152" s="32">
        <f>IF(E8,90-S152-E9,S152+90+E9)</f>
        <v>-208</v>
      </c>
      <c r="U152" s="32">
        <f>IF(E11,ABS(E6)-R152,ABS(E5)+R152)</f>
        <v>20.951999999999998</v>
      </c>
      <c r="V152" s="32">
        <f t="shared" si="18"/>
        <v>-18.499517965580235</v>
      </c>
      <c r="W152" s="33">
        <f t="shared" si="19"/>
        <v>9.8363681834899843</v>
      </c>
    </row>
    <row r="153" spans="1:23" x14ac:dyDescent="0.25">
      <c r="A153" s="1">
        <v>302</v>
      </c>
      <c r="B153" s="2">
        <v>-9.83</v>
      </c>
      <c r="Q153" s="31">
        <f t="shared" si="16"/>
        <v>300</v>
      </c>
      <c r="R153" s="32">
        <f t="shared" si="17"/>
        <v>-9.3689999999999998</v>
      </c>
      <c r="S153" s="32">
        <f>IF(E10,DEGREES(Q153),Q153)</f>
        <v>300</v>
      </c>
      <c r="T153" s="32">
        <f>IF(E8,90-S153-E9,S153+90+E9)</f>
        <v>-210</v>
      </c>
      <c r="U153" s="32">
        <f>IF(E11,ABS(E6)-R153,ABS(E5)+R153)</f>
        <v>20.631</v>
      </c>
      <c r="V153" s="32">
        <f t="shared" si="18"/>
        <v>-17.866970105476753</v>
      </c>
      <c r="W153" s="33">
        <f t="shared" si="19"/>
        <v>10.315500000000002</v>
      </c>
    </row>
    <row r="154" spans="1:23" x14ac:dyDescent="0.25">
      <c r="A154" s="1">
        <v>304</v>
      </c>
      <c r="B154" s="2">
        <v>-10.348000000000001</v>
      </c>
      <c r="Q154" s="31">
        <f t="shared" si="16"/>
        <v>302</v>
      </c>
      <c r="R154" s="32">
        <f t="shared" si="17"/>
        <v>-9.83</v>
      </c>
      <c r="S154" s="32">
        <f>IF(E10,DEGREES(Q154),Q154)</f>
        <v>302</v>
      </c>
      <c r="T154" s="32">
        <f>IF(E8,90-S154-E9,S154+90+E9)</f>
        <v>-212</v>
      </c>
      <c r="U154" s="32">
        <f>IF(E11,ABS(E6)-R154,ABS(E5)+R154)</f>
        <v>20.170000000000002</v>
      </c>
      <c r="V154" s="32">
        <f t="shared" si="18"/>
        <v>-17.105130099475115</v>
      </c>
      <c r="W154" s="33">
        <f t="shared" si="19"/>
        <v>10.688471559583741</v>
      </c>
    </row>
    <row r="155" spans="1:23" x14ac:dyDescent="0.25">
      <c r="A155" s="1">
        <v>306</v>
      </c>
      <c r="B155" s="2">
        <v>-10.871</v>
      </c>
      <c r="Q155" s="31">
        <f t="shared" si="16"/>
        <v>304</v>
      </c>
      <c r="R155" s="32">
        <f t="shared" si="17"/>
        <v>-10.348000000000001</v>
      </c>
      <c r="S155" s="32">
        <f>IF(E10,DEGREES(Q155),Q155)</f>
        <v>304</v>
      </c>
      <c r="T155" s="32">
        <f>IF(E8,90-S155-E9,S155+90+E9)</f>
        <v>-214</v>
      </c>
      <c r="U155" s="32">
        <f>IF(E11,ABS(E6)-R155,ABS(E5)+R155)</f>
        <v>19.652000000000001</v>
      </c>
      <c r="V155" s="32">
        <f t="shared" si="18"/>
        <v>-16.292246375851683</v>
      </c>
      <c r="W155" s="33">
        <f t="shared" si="19"/>
        <v>10.989258939007115</v>
      </c>
    </row>
    <row r="156" spans="1:23" x14ac:dyDescent="0.25">
      <c r="A156" s="1">
        <v>308</v>
      </c>
      <c r="B156" s="2">
        <v>-11.409000000000001</v>
      </c>
      <c r="Q156" s="31">
        <f t="shared" si="16"/>
        <v>306</v>
      </c>
      <c r="R156" s="32">
        <f t="shared" si="17"/>
        <v>-10.871</v>
      </c>
      <c r="S156" s="32">
        <f>IF(E10,DEGREES(Q156),Q156)</f>
        <v>306</v>
      </c>
      <c r="T156" s="32">
        <f>IF(E8,90-S156-E9,S156+90+E9)</f>
        <v>-216</v>
      </c>
      <c r="U156" s="32">
        <f>IF(E11,ABS(E6)-R156,ABS(E5)+R156)</f>
        <v>19.128999999999998</v>
      </c>
      <c r="V156" s="32">
        <f t="shared" si="18"/>
        <v>-15.475686085398371</v>
      </c>
      <c r="W156" s="33">
        <f t="shared" si="19"/>
        <v>11.243744091102716</v>
      </c>
    </row>
    <row r="157" spans="1:23" x14ac:dyDescent="0.25">
      <c r="A157" s="1">
        <v>310</v>
      </c>
      <c r="B157" s="2">
        <v>-12.052</v>
      </c>
      <c r="Q157" s="31">
        <f t="shared" si="16"/>
        <v>308</v>
      </c>
      <c r="R157" s="32">
        <f t="shared" si="17"/>
        <v>-11.409000000000001</v>
      </c>
      <c r="S157" s="32">
        <f>IF(E10,DEGREES(Q157),Q157)</f>
        <v>308</v>
      </c>
      <c r="T157" s="32">
        <f>IF(E8,90-S157-E9,S157+90+E9)</f>
        <v>-218</v>
      </c>
      <c r="U157" s="32">
        <f>IF(E11,ABS(E6)-R157,ABS(E5)+R157)</f>
        <v>18.591000000000001</v>
      </c>
      <c r="V157" s="32">
        <f t="shared" si="18"/>
        <v>-14.649907920302569</v>
      </c>
      <c r="W157" s="33">
        <f t="shared" si="19"/>
        <v>11.445762487779312</v>
      </c>
    </row>
    <row r="158" spans="1:23" x14ac:dyDescent="0.25">
      <c r="A158" s="1">
        <v>312</v>
      </c>
      <c r="B158" s="2">
        <v>-12.984</v>
      </c>
      <c r="Q158" s="31">
        <f t="shared" si="16"/>
        <v>310</v>
      </c>
      <c r="R158" s="32">
        <f t="shared" si="17"/>
        <v>-12.052</v>
      </c>
      <c r="S158" s="32">
        <f>IF(E10,DEGREES(Q158),Q158)</f>
        <v>310</v>
      </c>
      <c r="T158" s="32">
        <f>IF(E8,90-S158-E9,S158+90+E9)</f>
        <v>-220</v>
      </c>
      <c r="U158" s="32">
        <f>IF(E11,ABS(E6)-R158,ABS(E5)+R158)</f>
        <v>17.948</v>
      </c>
      <c r="V158" s="32">
        <f t="shared" si="18"/>
        <v>-13.748965665099417</v>
      </c>
      <c r="W158" s="33">
        <f t="shared" si="19"/>
        <v>11.536752018654006</v>
      </c>
    </row>
    <row r="159" spans="1:23" x14ac:dyDescent="0.25">
      <c r="A159" s="1">
        <v>314</v>
      </c>
      <c r="B159" s="2">
        <v>-14.11</v>
      </c>
      <c r="Q159" s="31">
        <f t="shared" si="16"/>
        <v>312</v>
      </c>
      <c r="R159" s="32">
        <f t="shared" si="17"/>
        <v>-12.984</v>
      </c>
      <c r="S159" s="32">
        <f>IF(E10,DEGREES(Q159),Q159)</f>
        <v>312</v>
      </c>
      <c r="T159" s="32">
        <f>IF(E8,90-S159-E9,S159+90+E9)</f>
        <v>-222</v>
      </c>
      <c r="U159" s="32">
        <f>IF(E11,ABS(E6)-R159,ABS(E5)+R159)</f>
        <v>17.015999999999998</v>
      </c>
      <c r="V159" s="32">
        <f t="shared" si="18"/>
        <v>-12.645352350323339</v>
      </c>
      <c r="W159" s="33">
        <f t="shared" si="19"/>
        <v>11.385926397802331</v>
      </c>
    </row>
    <row r="160" spans="1:23" x14ac:dyDescent="0.25">
      <c r="A160" s="1">
        <v>316</v>
      </c>
      <c r="B160" s="2">
        <v>-15.32</v>
      </c>
      <c r="Q160" s="31">
        <f t="shared" si="16"/>
        <v>314</v>
      </c>
      <c r="R160" s="32">
        <f t="shared" si="17"/>
        <v>-14.11</v>
      </c>
      <c r="S160" s="32">
        <f>IF(E10,DEGREES(Q160),Q160)</f>
        <v>314</v>
      </c>
      <c r="T160" s="32">
        <f>IF(E8,90-S160-E9,S160+90+E9)</f>
        <v>-224</v>
      </c>
      <c r="U160" s="32">
        <f>IF(E11,ABS(E6)-R160,ABS(E5)+R160)</f>
        <v>15.89</v>
      </c>
      <c r="V160" s="32">
        <f t="shared" si="18"/>
        <v>-11.430309427381166</v>
      </c>
      <c r="W160" s="33">
        <f t="shared" si="19"/>
        <v>11.038121506593468</v>
      </c>
    </row>
    <row r="161" spans="1:23" x14ac:dyDescent="0.25">
      <c r="A161" s="1">
        <v>318</v>
      </c>
      <c r="B161" s="2">
        <v>-16.582000000000001</v>
      </c>
      <c r="Q161" s="31">
        <f t="shared" si="16"/>
        <v>316</v>
      </c>
      <c r="R161" s="32">
        <f t="shared" si="17"/>
        <v>-15.32</v>
      </c>
      <c r="S161" s="32">
        <f>IF(E10,DEGREES(Q161),Q161)</f>
        <v>316</v>
      </c>
      <c r="T161" s="32">
        <f>IF(E8,90-S161-E9,S161+90+E9)</f>
        <v>-226</v>
      </c>
      <c r="U161" s="32">
        <f>IF(E11,ABS(E6)-R161,ABS(E5)+R161)</f>
        <v>14.68</v>
      </c>
      <c r="V161" s="32">
        <f t="shared" si="18"/>
        <v>-10.197584878338079</v>
      </c>
      <c r="W161" s="33">
        <f t="shared" si="19"/>
        <v>10.5599082689714</v>
      </c>
    </row>
    <row r="162" spans="1:23" x14ac:dyDescent="0.25">
      <c r="A162" s="1">
        <v>320</v>
      </c>
      <c r="B162" s="2">
        <v>-18.016999999999999</v>
      </c>
      <c r="Q162" s="31">
        <f t="shared" si="16"/>
        <v>318</v>
      </c>
      <c r="R162" s="32">
        <f t="shared" si="17"/>
        <v>-16.582000000000001</v>
      </c>
      <c r="S162" s="32">
        <f>IF(E10,DEGREES(Q162),Q162)</f>
        <v>318</v>
      </c>
      <c r="T162" s="32">
        <f>IF(E8,90-S162-E9,S162+90+E9)</f>
        <v>-228</v>
      </c>
      <c r="U162" s="32">
        <f>IF(E11,ABS(E6)-R162,ABS(E5)+R162)</f>
        <v>13.417999999999999</v>
      </c>
      <c r="V162" s="32">
        <f t="shared" si="18"/>
        <v>-8.9783944761231584</v>
      </c>
      <c r="W162" s="33">
        <f t="shared" si="19"/>
        <v>9.9715172682556776</v>
      </c>
    </row>
    <row r="163" spans="1:23" x14ac:dyDescent="0.25">
      <c r="A163" s="1">
        <v>322</v>
      </c>
      <c r="B163" s="2">
        <v>-19.861000000000001</v>
      </c>
      <c r="Q163" s="31">
        <f t="shared" ref="Q163:Q183" si="20">A162</f>
        <v>320</v>
      </c>
      <c r="R163" s="32">
        <f t="shared" ref="R163:R183" si="21">B162</f>
        <v>-18.016999999999999</v>
      </c>
      <c r="S163" s="32">
        <f>IF(E10,DEGREES(Q163),Q163)</f>
        <v>320</v>
      </c>
      <c r="T163" s="32">
        <f>IF(E8,90-S163-E9,S163+90+E9)</f>
        <v>-230</v>
      </c>
      <c r="U163" s="32">
        <f>IF(E11,ABS(E6)-R163,ABS(E5)+R163)</f>
        <v>11.983000000000001</v>
      </c>
      <c r="V163" s="32">
        <f t="shared" ref="V163:V183" si="22">COS(RADIANS(T163))*U163</f>
        <v>-7.7025239268738028</v>
      </c>
      <c r="W163" s="33">
        <f t="shared" ref="W163:W183" si="23">SIN(RADIANS(T163))*U163</f>
        <v>9.1795105618947126</v>
      </c>
    </row>
    <row r="164" spans="1:23" x14ac:dyDescent="0.25">
      <c r="A164" s="1">
        <v>324</v>
      </c>
      <c r="B164" s="2">
        <v>-22.274000000000001</v>
      </c>
      <c r="Q164" s="31">
        <f t="shared" si="20"/>
        <v>322</v>
      </c>
      <c r="R164" s="32">
        <f t="shared" si="21"/>
        <v>-19.861000000000001</v>
      </c>
      <c r="S164" s="32">
        <f>IF(E10,DEGREES(Q164),Q164)</f>
        <v>322</v>
      </c>
      <c r="T164" s="32">
        <f>IF(E8,90-S164-E9,S164+90+E9)</f>
        <v>-232</v>
      </c>
      <c r="U164" s="32">
        <f>IF(E11,ABS(E6)-R164,ABS(E5)+R164)</f>
        <v>10.138999999999999</v>
      </c>
      <c r="V164" s="32">
        <f t="shared" si="22"/>
        <v>-6.2421916983268471</v>
      </c>
      <c r="W164" s="33">
        <f t="shared" si="23"/>
        <v>7.9896410308185555</v>
      </c>
    </row>
    <row r="165" spans="1:23" x14ac:dyDescent="0.25">
      <c r="A165" s="1">
        <v>326</v>
      </c>
      <c r="B165" s="2">
        <v>-24.922999999999998</v>
      </c>
      <c r="Q165" s="31">
        <f t="shared" si="20"/>
        <v>324</v>
      </c>
      <c r="R165" s="32">
        <f t="shared" si="21"/>
        <v>-22.274000000000001</v>
      </c>
      <c r="S165" s="32">
        <f>IF(E10,DEGREES(Q165),Q165)</f>
        <v>324</v>
      </c>
      <c r="T165" s="32">
        <f>IF(E8,90-S165-E9,S165+90+E9)</f>
        <v>-234</v>
      </c>
      <c r="U165" s="32">
        <f>IF(E11,ABS(E6)-R165,ABS(E5)+R165)</f>
        <v>7.7259999999999991</v>
      </c>
      <c r="V165" s="32">
        <f t="shared" si="22"/>
        <v>-4.5412288592116479</v>
      </c>
      <c r="W165" s="33">
        <f t="shared" si="23"/>
        <v>6.250465298540842</v>
      </c>
    </row>
    <row r="166" spans="1:23" x14ac:dyDescent="0.25">
      <c r="A166" s="1">
        <v>328</v>
      </c>
      <c r="B166" s="2">
        <v>-26.94</v>
      </c>
      <c r="Q166" s="31">
        <f t="shared" si="20"/>
        <v>326</v>
      </c>
      <c r="R166" s="32">
        <f t="shared" si="21"/>
        <v>-24.922999999999998</v>
      </c>
      <c r="S166" s="32">
        <f>IF(E10,DEGREES(Q166),Q166)</f>
        <v>326</v>
      </c>
      <c r="T166" s="32">
        <f>IF(E8,90-S166-E9,S166+90+E9)</f>
        <v>-236</v>
      </c>
      <c r="U166" s="32">
        <f>IF(E11,ABS(E6)-R166,ABS(E5)+R166)</f>
        <v>5.0770000000000017</v>
      </c>
      <c r="V166" s="32">
        <f t="shared" si="22"/>
        <v>-2.8390223709209814</v>
      </c>
      <c r="W166" s="33">
        <f t="shared" si="23"/>
        <v>4.2090237558619492</v>
      </c>
    </row>
    <row r="167" spans="1:23" x14ac:dyDescent="0.25">
      <c r="A167" s="1">
        <v>330</v>
      </c>
      <c r="B167" s="2">
        <v>-27.227</v>
      </c>
      <c r="Q167" s="31">
        <f t="shared" si="20"/>
        <v>328</v>
      </c>
      <c r="R167" s="32">
        <f t="shared" si="21"/>
        <v>-26.94</v>
      </c>
      <c r="S167" s="32">
        <f>IF(E10,DEGREES(Q167),Q167)</f>
        <v>328</v>
      </c>
      <c r="T167" s="32">
        <f>IF(E8,90-S167-E9,S167+90+E9)</f>
        <v>-238</v>
      </c>
      <c r="U167" s="32">
        <f>IF(E11,ABS(E6)-R167,ABS(E5)+R167)</f>
        <v>3.0599999999999987</v>
      </c>
      <c r="V167" s="32">
        <f t="shared" si="22"/>
        <v>-1.6215529485536067</v>
      </c>
      <c r="W167" s="33">
        <f t="shared" si="23"/>
        <v>2.5950271742386621</v>
      </c>
    </row>
    <row r="168" spans="1:23" x14ac:dyDescent="0.25">
      <c r="A168" s="1">
        <v>332</v>
      </c>
      <c r="B168" s="2">
        <v>-25.166</v>
      </c>
      <c r="Q168" s="31">
        <f t="shared" si="20"/>
        <v>330</v>
      </c>
      <c r="R168" s="32">
        <f t="shared" si="21"/>
        <v>-27.227</v>
      </c>
      <c r="S168" s="32">
        <f>IF(E10,DEGREES(Q168),Q168)</f>
        <v>330</v>
      </c>
      <c r="T168" s="32">
        <f>IF(E8,90-S168-E9,S168+90+E9)</f>
        <v>-240</v>
      </c>
      <c r="U168" s="32">
        <f>IF(E11,ABS(E6)-R168,ABS(E5)+R168)</f>
        <v>2.7729999999999997</v>
      </c>
      <c r="V168" s="32">
        <f t="shared" si="22"/>
        <v>-1.3865000000000012</v>
      </c>
      <c r="W168" s="33">
        <f t="shared" si="23"/>
        <v>2.4014884446942473</v>
      </c>
    </row>
    <row r="169" spans="1:23" x14ac:dyDescent="0.25">
      <c r="A169" s="1">
        <v>334</v>
      </c>
      <c r="B169" s="2">
        <v>-23.02</v>
      </c>
      <c r="Q169" s="31">
        <f t="shared" si="20"/>
        <v>332</v>
      </c>
      <c r="R169" s="32">
        <f t="shared" si="21"/>
        <v>-25.166</v>
      </c>
      <c r="S169" s="32">
        <f>IF(E10,DEGREES(Q169),Q169)</f>
        <v>332</v>
      </c>
      <c r="T169" s="32">
        <f>IF(E8,90-S169-E9,S169+90+E9)</f>
        <v>-242</v>
      </c>
      <c r="U169" s="32">
        <f>IF(E11,ABS(E6)-R169,ABS(E5)+R169)</f>
        <v>4.8339999999999996</v>
      </c>
      <c r="V169" s="32">
        <f t="shared" si="22"/>
        <v>-2.2694255345069956</v>
      </c>
      <c r="W169" s="33">
        <f t="shared" si="23"/>
        <v>4.2681686638800524</v>
      </c>
    </row>
    <row r="170" spans="1:23" x14ac:dyDescent="0.25">
      <c r="A170" s="1">
        <v>336</v>
      </c>
      <c r="B170" s="2">
        <v>-21.074999999999999</v>
      </c>
      <c r="Q170" s="31">
        <f t="shared" si="20"/>
        <v>334</v>
      </c>
      <c r="R170" s="32">
        <f t="shared" si="21"/>
        <v>-23.02</v>
      </c>
      <c r="S170" s="32">
        <f>IF(E10,DEGREES(Q170),Q170)</f>
        <v>334</v>
      </c>
      <c r="T170" s="32">
        <f>IF(E8,90-S170-E9,S170+90+E9)</f>
        <v>-244</v>
      </c>
      <c r="U170" s="32">
        <f>IF(E11,ABS(E6)-R170,ABS(E5)+R170)</f>
        <v>6.98</v>
      </c>
      <c r="V170" s="32">
        <f t="shared" si="22"/>
        <v>-3.0598306045877628</v>
      </c>
      <c r="W170" s="33">
        <f t="shared" si="23"/>
        <v>6.273582443168185</v>
      </c>
    </row>
    <row r="171" spans="1:23" x14ac:dyDescent="0.25">
      <c r="A171" s="1">
        <v>338</v>
      </c>
      <c r="B171" s="2">
        <v>-19.431000000000001</v>
      </c>
      <c r="Q171" s="31">
        <f t="shared" si="20"/>
        <v>336</v>
      </c>
      <c r="R171" s="32">
        <f t="shared" si="21"/>
        <v>-21.074999999999999</v>
      </c>
      <c r="S171" s="32">
        <f>IF(E10,DEGREES(Q171),Q171)</f>
        <v>336</v>
      </c>
      <c r="T171" s="32">
        <f>IF(E8,90-S171-E9,S171+90+E9)</f>
        <v>-246</v>
      </c>
      <c r="U171" s="32">
        <f>IF(E11,ABS(E6)-R171,ABS(E5)+R171)</f>
        <v>8.9250000000000007</v>
      </c>
      <c r="V171" s="32">
        <f t="shared" si="22"/>
        <v>-3.6301245394515163</v>
      </c>
      <c r="W171" s="33">
        <f t="shared" si="23"/>
        <v>8.153393209460214</v>
      </c>
    </row>
    <row r="172" spans="1:23" x14ac:dyDescent="0.25">
      <c r="A172" s="1">
        <v>340</v>
      </c>
      <c r="B172" s="2">
        <v>-18.164000000000001</v>
      </c>
      <c r="Q172" s="31">
        <f t="shared" si="20"/>
        <v>338</v>
      </c>
      <c r="R172" s="32">
        <f t="shared" si="21"/>
        <v>-19.431000000000001</v>
      </c>
      <c r="S172" s="32">
        <f>IF(E10,DEGREES(Q172),Q172)</f>
        <v>338</v>
      </c>
      <c r="T172" s="32">
        <f>IF(E8,90-S172-E9,S172+90+E9)</f>
        <v>-248</v>
      </c>
      <c r="U172" s="32">
        <f>IF(E11,ABS(E6)-R172,ABS(E5)+R172)</f>
        <v>10.568999999999999</v>
      </c>
      <c r="V172" s="32">
        <f t="shared" si="22"/>
        <v>-3.9592170858127766</v>
      </c>
      <c r="W172" s="33">
        <f t="shared" si="23"/>
        <v>9.7994061589163746</v>
      </c>
    </row>
    <row r="173" spans="1:23" x14ac:dyDescent="0.25">
      <c r="A173" s="1">
        <v>342</v>
      </c>
      <c r="B173" s="2">
        <v>-17.007000000000001</v>
      </c>
      <c r="Q173" s="31">
        <f t="shared" si="20"/>
        <v>340</v>
      </c>
      <c r="R173" s="32">
        <f t="shared" si="21"/>
        <v>-18.164000000000001</v>
      </c>
      <c r="S173" s="32">
        <f>IF(E10,DEGREES(Q173),Q173)</f>
        <v>340</v>
      </c>
      <c r="T173" s="32">
        <f>IF(E8,90-S173-E9,S173+90+E9)</f>
        <v>-250</v>
      </c>
      <c r="U173" s="32">
        <f>IF(E11,ABS(E6)-R173,ABS(E5)+R173)</f>
        <v>11.835999999999999</v>
      </c>
      <c r="V173" s="32">
        <f t="shared" si="22"/>
        <v>-4.0481504164026125</v>
      </c>
      <c r="W173" s="33">
        <f t="shared" si="23"/>
        <v>11.122201859622011</v>
      </c>
    </row>
    <row r="174" spans="1:23" x14ac:dyDescent="0.25">
      <c r="A174" s="1">
        <v>344</v>
      </c>
      <c r="B174" s="2">
        <v>-16.099</v>
      </c>
      <c r="Q174" s="31">
        <f t="shared" si="20"/>
        <v>342</v>
      </c>
      <c r="R174" s="32">
        <f t="shared" si="21"/>
        <v>-17.007000000000001</v>
      </c>
      <c r="S174" s="32">
        <f>IF(E10,DEGREES(Q174),Q174)</f>
        <v>342</v>
      </c>
      <c r="T174" s="32">
        <f>IF(E8,90-S174-E9,S174+90+E9)</f>
        <v>-252</v>
      </c>
      <c r="U174" s="32">
        <f>IF(E11,ABS(E6)-R174,ABS(E5)+R174)</f>
        <v>12.992999999999999</v>
      </c>
      <c r="V174" s="32">
        <f t="shared" si="22"/>
        <v>-4.0150578079136929</v>
      </c>
      <c r="W174" s="33">
        <f t="shared" si="23"/>
        <v>12.357077316222929</v>
      </c>
    </row>
    <row r="175" spans="1:23" x14ac:dyDescent="0.25">
      <c r="A175" s="1">
        <v>346</v>
      </c>
      <c r="B175" s="2">
        <v>-15.356999999999999</v>
      </c>
      <c r="Q175" s="31">
        <f t="shared" si="20"/>
        <v>344</v>
      </c>
      <c r="R175" s="32">
        <f t="shared" si="21"/>
        <v>-16.099</v>
      </c>
      <c r="S175" s="32">
        <f>IF(E10,DEGREES(Q175),Q175)</f>
        <v>344</v>
      </c>
      <c r="T175" s="32">
        <f>IF(E8,90-S175-E9,S175+90+E9)</f>
        <v>-254</v>
      </c>
      <c r="U175" s="32">
        <f>IF(E11,ABS(E6)-R175,ABS(E5)+R175)</f>
        <v>13.901</v>
      </c>
      <c r="V175" s="32">
        <f t="shared" si="22"/>
        <v>-3.8316348832121014</v>
      </c>
      <c r="W175" s="33">
        <f t="shared" si="23"/>
        <v>13.362498835238572</v>
      </c>
    </row>
    <row r="176" spans="1:23" x14ac:dyDescent="0.25">
      <c r="A176" s="1">
        <v>348</v>
      </c>
      <c r="B176" s="2">
        <v>-14.742000000000001</v>
      </c>
      <c r="Q176" s="31">
        <f t="shared" si="20"/>
        <v>346</v>
      </c>
      <c r="R176" s="32">
        <f t="shared" si="21"/>
        <v>-15.356999999999999</v>
      </c>
      <c r="S176" s="32">
        <f>IF(E10,DEGREES(Q176),Q176)</f>
        <v>346</v>
      </c>
      <c r="T176" s="32">
        <f>IF(E8,90-S176-E9,S176+90+E9)</f>
        <v>-256</v>
      </c>
      <c r="U176" s="32">
        <f>IF(E11,ABS(E6)-R176,ABS(E5)+R176)</f>
        <v>14.643000000000001</v>
      </c>
      <c r="V176" s="32">
        <f t="shared" si="22"/>
        <v>-3.5424623172659357</v>
      </c>
      <c r="W176" s="33">
        <f t="shared" si="23"/>
        <v>14.208040319859418</v>
      </c>
    </row>
    <row r="177" spans="1:23" x14ac:dyDescent="0.25">
      <c r="A177" s="1">
        <v>350</v>
      </c>
      <c r="B177" s="2">
        <v>-14.287000000000001</v>
      </c>
      <c r="Q177" s="31">
        <f t="shared" si="20"/>
        <v>348</v>
      </c>
      <c r="R177" s="32">
        <f t="shared" si="21"/>
        <v>-14.742000000000001</v>
      </c>
      <c r="S177" s="32">
        <f>IF(E10,DEGREES(Q177),Q177)</f>
        <v>348</v>
      </c>
      <c r="T177" s="32">
        <f>IF(E8,90-S177-E9,S177+90+E9)</f>
        <v>-258</v>
      </c>
      <c r="U177" s="32">
        <f>IF(E11,ABS(E6)-R177,ABS(E5)+R177)</f>
        <v>15.257999999999999</v>
      </c>
      <c r="V177" s="32">
        <f t="shared" si="22"/>
        <v>-3.1723165784973788</v>
      </c>
      <c r="W177" s="33">
        <f t="shared" si="23"/>
        <v>14.924576091996405</v>
      </c>
    </row>
    <row r="178" spans="1:23" x14ac:dyDescent="0.25">
      <c r="A178" s="1">
        <v>352</v>
      </c>
      <c r="B178" s="2">
        <v>-13.93</v>
      </c>
      <c r="Q178" s="31">
        <f t="shared" si="20"/>
        <v>350</v>
      </c>
      <c r="R178" s="32">
        <f t="shared" si="21"/>
        <v>-14.287000000000001</v>
      </c>
      <c r="S178" s="32">
        <f>IF(E10,DEGREES(Q178),Q178)</f>
        <v>350</v>
      </c>
      <c r="T178" s="32">
        <f>IF(E8,90-S178-E9,S178+90+E9)</f>
        <v>-260</v>
      </c>
      <c r="U178" s="32">
        <f>IF(E11,ABS(E6)-R178,ABS(E5)+R178)</f>
        <v>15.712999999999999</v>
      </c>
      <c r="V178" s="32">
        <f t="shared" si="22"/>
        <v>-2.7285338156804761</v>
      </c>
      <c r="W178" s="33">
        <f t="shared" si="23"/>
        <v>15.474284223080824</v>
      </c>
    </row>
    <row r="179" spans="1:23" x14ac:dyDescent="0.25">
      <c r="A179" s="1">
        <v>354</v>
      </c>
      <c r="B179" s="2">
        <v>-13.737</v>
      </c>
      <c r="Q179" s="31">
        <f t="shared" si="20"/>
        <v>352</v>
      </c>
      <c r="R179" s="32">
        <f t="shared" si="21"/>
        <v>-13.93</v>
      </c>
      <c r="S179" s="32">
        <f>IF(E10,DEGREES(Q179),Q179)</f>
        <v>352</v>
      </c>
      <c r="T179" s="32">
        <f>IF(E8,90-S179-E9,S179+90+E9)</f>
        <v>-262</v>
      </c>
      <c r="U179" s="32">
        <f>IF(E11,ABS(E6)-R179,ABS(E5)+R179)</f>
        <v>16.07</v>
      </c>
      <c r="V179" s="32">
        <f t="shared" si="22"/>
        <v>-2.2365117324282577</v>
      </c>
      <c r="W179" s="33">
        <f t="shared" si="23"/>
        <v>15.913607864677035</v>
      </c>
    </row>
    <row r="180" spans="1:23" x14ac:dyDescent="0.25">
      <c r="A180" s="1">
        <v>356</v>
      </c>
      <c r="B180" s="2">
        <v>-13.782999999999999</v>
      </c>
      <c r="Q180" s="31">
        <f t="shared" si="20"/>
        <v>354</v>
      </c>
      <c r="R180" s="32">
        <f t="shared" si="21"/>
        <v>-13.737</v>
      </c>
      <c r="S180" s="32">
        <f>IF(E10,DEGREES(Q180),Q180)</f>
        <v>354</v>
      </c>
      <c r="T180" s="32">
        <f>IF(E8,90-S180-E9,S180+90+E9)</f>
        <v>-264</v>
      </c>
      <c r="U180" s="32">
        <f>IF(E11,ABS(E6)-R180,ABS(E5)+R180)</f>
        <v>16.262999999999998</v>
      </c>
      <c r="V180" s="32">
        <f t="shared" si="22"/>
        <v>-1.6999463981218463</v>
      </c>
      <c r="W180" s="33">
        <f t="shared" si="23"/>
        <v>16.173909584374229</v>
      </c>
    </row>
    <row r="181" spans="1:23" x14ac:dyDescent="0.25">
      <c r="A181" s="1">
        <v>358</v>
      </c>
      <c r="B181" s="2">
        <v>-14.084</v>
      </c>
      <c r="Q181" s="31">
        <f t="shared" si="20"/>
        <v>356</v>
      </c>
      <c r="R181" s="32">
        <f t="shared" si="21"/>
        <v>-13.782999999999999</v>
      </c>
      <c r="S181" s="32">
        <f>IF(E10,DEGREES(Q181),Q181)</f>
        <v>356</v>
      </c>
      <c r="T181" s="32">
        <f>IF(E8,90-S181-E9,S181+90+E9)</f>
        <v>-266</v>
      </c>
      <c r="U181" s="32">
        <f>IF(E11,ABS(E6)-R181,ABS(E5)+R181)</f>
        <v>16.216999999999999</v>
      </c>
      <c r="V181" s="32">
        <f t="shared" si="22"/>
        <v>-1.1312407347084845</v>
      </c>
      <c r="W181" s="33">
        <f t="shared" si="23"/>
        <v>16.177496203063569</v>
      </c>
    </row>
    <row r="182" spans="1:23" x14ac:dyDescent="0.25">
      <c r="A182" s="1">
        <v>360</v>
      </c>
      <c r="B182" s="2">
        <v>-14.582000000000001</v>
      </c>
      <c r="Q182" s="31">
        <f t="shared" si="20"/>
        <v>358</v>
      </c>
      <c r="R182" s="32">
        <f t="shared" si="21"/>
        <v>-14.084</v>
      </c>
      <c r="S182" s="32">
        <f>IF(E10,DEGREES(Q182),Q182)</f>
        <v>358</v>
      </c>
      <c r="T182" s="32">
        <f>IF(E8,90-S182-E9,S182+90+E9)</f>
        <v>-268</v>
      </c>
      <c r="U182" s="32">
        <f>IF(E11,ABS(E6)-R182,ABS(E5)+R182)</f>
        <v>15.916</v>
      </c>
      <c r="V182" s="32">
        <f t="shared" si="22"/>
        <v>-0.55546038951700216</v>
      </c>
      <c r="W182" s="33">
        <f t="shared" si="23"/>
        <v>15.906304402835929</v>
      </c>
    </row>
    <row r="183" spans="1:23" x14ac:dyDescent="0.25">
      <c r="Q183" s="34">
        <f t="shared" si="20"/>
        <v>360</v>
      </c>
      <c r="R183" s="35">
        <f t="shared" si="21"/>
        <v>-14.582000000000001</v>
      </c>
      <c r="S183" s="35">
        <f>IF(E10,DEGREES(Q183),Q183)</f>
        <v>360</v>
      </c>
      <c r="T183" s="35">
        <f>IF(E8,90-S183-E9,S183+90+E9)</f>
        <v>-270</v>
      </c>
      <c r="U183" s="35">
        <f>IF(E11,ABS(E6)-R183,ABS(E5)+R183)</f>
        <v>15.417999999999999</v>
      </c>
      <c r="V183" s="35">
        <f t="shared" si="22"/>
        <v>-2.8334008316671653E-15</v>
      </c>
      <c r="W183" s="36">
        <f t="shared" si="23"/>
        <v>15.417999999999999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E363"/>
  <sheetViews>
    <sheetView workbookViewId="0"/>
  </sheetViews>
  <sheetFormatPr defaultRowHeight="15" x14ac:dyDescent="0.25"/>
  <sheetData>
    <row r="1" spans="1:31" x14ac:dyDescent="0.25">
      <c r="B1" t="s">
        <v>1</v>
      </c>
      <c r="C1" t="s">
        <v>2</v>
      </c>
    </row>
    <row r="2" spans="1:31" x14ac:dyDescent="0.25">
      <c r="A2" s="1">
        <v>0</v>
      </c>
      <c r="B2" s="2">
        <v>0</v>
      </c>
      <c r="C2" s="3">
        <v>1</v>
      </c>
      <c r="E2" s="4" t="s">
        <v>3</v>
      </c>
      <c r="F2" s="5">
        <v>15</v>
      </c>
      <c r="G2" s="6"/>
      <c r="H2" s="7"/>
      <c r="I2" s="7"/>
      <c r="J2" s="7"/>
      <c r="K2" s="7" t="s">
        <v>4</v>
      </c>
      <c r="L2" s="8"/>
      <c r="M2" s="9"/>
      <c r="N2" s="9"/>
      <c r="O2" s="9"/>
      <c r="P2" s="9"/>
      <c r="Q2" s="10" t="s">
        <v>5</v>
      </c>
      <c r="R2" s="28"/>
      <c r="S2" s="29"/>
      <c r="T2" s="29"/>
      <c r="U2" s="29"/>
      <c r="V2" s="29"/>
      <c r="W2" s="29"/>
      <c r="X2" s="30" t="str">
        <f>Example7!$B$1</f>
        <v>SIN^2</v>
      </c>
      <c r="Y2" s="28"/>
      <c r="Z2" s="29"/>
      <c r="AA2" s="29"/>
      <c r="AB2" s="29"/>
      <c r="AC2" s="29"/>
      <c r="AD2" s="29"/>
      <c r="AE2" s="30" t="str">
        <f>Example7!$C$1</f>
        <v>COS^3</v>
      </c>
    </row>
    <row r="3" spans="1:31" x14ac:dyDescent="0.25">
      <c r="A3" s="1">
        <v>1</v>
      </c>
      <c r="B3" s="2">
        <v>5.3157672266764324E-6</v>
      </c>
      <c r="C3" s="3">
        <v>0.99969541350954794</v>
      </c>
      <c r="E3" s="4" t="s">
        <v>6</v>
      </c>
      <c r="F3" s="5">
        <f>360/F2</f>
        <v>24</v>
      </c>
      <c r="G3" s="11">
        <f>IF(F8,(ROW()-ROW(G3))*5,((ROW(G75)-ROW())*5))</f>
        <v>0</v>
      </c>
      <c r="H3" s="12">
        <f>IF(G3-F9&gt;=0,G3-F9,360-F9+G3)</f>
        <v>0</v>
      </c>
      <c r="I3" s="13">
        <f>IF(H3=360,0,IF(MOD(H3,F2)=0,H3,""))</f>
        <v>0</v>
      </c>
      <c r="J3" s="13">
        <f>IF(F13,I3,CHAR(160))</f>
        <v>0</v>
      </c>
      <c r="K3" s="12">
        <f>F19</f>
        <v>-1</v>
      </c>
      <c r="L3" s="14">
        <v>0</v>
      </c>
      <c r="M3" s="15">
        <f>MATCH(L3,I3:I74,0)</f>
        <v>1</v>
      </c>
      <c r="N3" s="16">
        <f>IF(F8,90-INDEX(G3:G74,M3,1),INDEX(G3:G74,M3,1)+90)</f>
        <v>90</v>
      </c>
      <c r="O3" s="15">
        <f>IF(F12,+(F7),NA())</f>
        <v>2</v>
      </c>
      <c r="P3" s="15">
        <f>COS(RADIANS(N3))*O3</f>
        <v>1.22514845490862E-16</v>
      </c>
      <c r="Q3" s="17">
        <f>SIN(RADIANS(N3))*O3</f>
        <v>2</v>
      </c>
      <c r="R3" s="31">
        <f t="shared" ref="R3:R66" si="0">A2</f>
        <v>0</v>
      </c>
      <c r="S3" s="32">
        <f t="shared" ref="S3:S66" si="1">B2</f>
        <v>0</v>
      </c>
      <c r="T3" s="32">
        <f>IF(F10,DEGREES(R3),R3)</f>
        <v>0</v>
      </c>
      <c r="U3" s="32">
        <f>IF(F8,90-T3-F9,T3+90+F9)</f>
        <v>90</v>
      </c>
      <c r="V3" s="32">
        <f>IF(F11,ABS(F6)-S3,ABS(F5)+S3)</f>
        <v>1</v>
      </c>
      <c r="W3" s="32">
        <f t="shared" ref="W3:W66" si="2">COS(RADIANS(U3))*V3</f>
        <v>6.1257422745431001E-17</v>
      </c>
      <c r="X3" s="33">
        <f t="shared" ref="X3:X66" si="3">SIN(RADIANS(U3))*V3</f>
        <v>1</v>
      </c>
      <c r="Y3" s="31">
        <f t="shared" ref="Y3:Y66" si="4">A2</f>
        <v>0</v>
      </c>
      <c r="Z3" s="32">
        <f t="shared" ref="Z3:Z66" si="5">C2</f>
        <v>1</v>
      </c>
      <c r="AA3" s="32">
        <f>IF(F10,DEGREES(Y3),Y3)</f>
        <v>0</v>
      </c>
      <c r="AB3" s="32">
        <f>IF(F8,90-AA3-F9,AA3+90+F9)</f>
        <v>90</v>
      </c>
      <c r="AC3" s="32">
        <f>IF(F11,ABS(F6)-Z3,ABS(F5)+Z3)</f>
        <v>2</v>
      </c>
      <c r="AD3" s="32">
        <f t="shared" ref="AD3:AD66" si="6">COS(RADIANS(AB3))*AC3</f>
        <v>1.22514845490862E-16</v>
      </c>
      <c r="AE3" s="33">
        <f t="shared" ref="AE3:AE66" si="7">SIN(RADIANS(AB3))*AC3</f>
        <v>2</v>
      </c>
    </row>
    <row r="4" spans="1:31" x14ac:dyDescent="0.25">
      <c r="A4" s="1">
        <v>2</v>
      </c>
      <c r="B4" s="2">
        <v>4.2506709962360876E-5</v>
      </c>
      <c r="C4" s="3">
        <v>0.99878202512991221</v>
      </c>
      <c r="E4" s="4" t="s">
        <v>7</v>
      </c>
      <c r="F4" s="5">
        <f>10/F3</f>
        <v>0.41666666666666669</v>
      </c>
      <c r="G4" s="11">
        <f>IF(F8,(ROW()-ROW(G3))*5,((ROW(G75)-ROW())*5))</f>
        <v>5</v>
      </c>
      <c r="H4" s="12">
        <f>IF(G4-F9&gt;=0,G4-F9,360-F9+G4)</f>
        <v>5</v>
      </c>
      <c r="I4" s="13" t="str">
        <f>IF(H4=360,0,IF(MOD(H4,F2)=0,H4,""))</f>
        <v/>
      </c>
      <c r="J4" s="13" t="str">
        <f>IF(F13,I4,CHAR(160))</f>
        <v/>
      </c>
      <c r="K4" s="12">
        <f>F20</f>
        <v>1</v>
      </c>
      <c r="L4" s="14">
        <v>0</v>
      </c>
      <c r="M4" s="15">
        <f>M3</f>
        <v>1</v>
      </c>
      <c r="N4" s="16">
        <f>IF(F8,90-INDEX(G3:G74,M4,1),INDEX(G3:G74,M4,1)+90)</f>
        <v>90</v>
      </c>
      <c r="O4" s="15">
        <f>IF(F12,-(F7),NA())</f>
        <v>-2</v>
      </c>
      <c r="P4" s="15">
        <f>COS(RADIANS(N4))*O4</f>
        <v>-1.22514845490862E-16</v>
      </c>
      <c r="Q4" s="17">
        <f>SIN(RADIANS(N4))*O4</f>
        <v>-2</v>
      </c>
      <c r="R4" s="31">
        <f t="shared" si="0"/>
        <v>1</v>
      </c>
      <c r="S4" s="32">
        <f t="shared" si="1"/>
        <v>5.3157672266764324E-6</v>
      </c>
      <c r="T4" s="32">
        <f>IF(F10,DEGREES(R4),R4)</f>
        <v>1</v>
      </c>
      <c r="U4" s="32">
        <f>IF(F8,90-T4-F9,T4+90+F9)</f>
        <v>89</v>
      </c>
      <c r="V4" s="32">
        <f>IF(F11,ABS(F6)-S4,ABS(F5)+S4)</f>
        <v>1.0000053157672266</v>
      </c>
      <c r="W4" s="32">
        <f t="shared" si="2"/>
        <v>1.7452499210213763E-2</v>
      </c>
      <c r="X4" s="33">
        <f t="shared" si="3"/>
        <v>0.99985301011400074</v>
      </c>
      <c r="Y4" s="31">
        <f t="shared" si="4"/>
        <v>1</v>
      </c>
      <c r="Z4" s="32">
        <f t="shared" si="5"/>
        <v>0.99969541350954794</v>
      </c>
      <c r="AA4" s="32">
        <f>IF(F10,DEGREES(Y4),Y4)</f>
        <v>1</v>
      </c>
      <c r="AB4" s="32">
        <f>IF(F8,90-AA4-F9,AA4+90+F9)</f>
        <v>89</v>
      </c>
      <c r="AC4" s="32">
        <f>IF(F11,ABS(F6)-Z4,ABS(F5)+Z4)</f>
        <v>1.9996954135095479</v>
      </c>
      <c r="AD4" s="32">
        <f t="shared" si="6"/>
        <v>3.489949710734052E-2</v>
      </c>
      <c r="AE4" s="33">
        <f t="shared" si="7"/>
        <v>1.9993908502123283</v>
      </c>
    </row>
    <row r="5" spans="1:31" x14ac:dyDescent="0.25">
      <c r="A5" s="1">
        <v>3</v>
      </c>
      <c r="B5" s="2">
        <v>1.433509221501573E-4</v>
      </c>
      <c r="C5" s="3">
        <v>0.99726094768413653</v>
      </c>
      <c r="E5" s="4" t="s">
        <v>8</v>
      </c>
      <c r="F5" s="5">
        <v>-1</v>
      </c>
      <c r="G5" s="11">
        <f>IF(F8,(ROW()-ROW(G3))*5,((ROW(G75)-ROW())*5))</f>
        <v>10</v>
      </c>
      <c r="H5" s="12">
        <f>IF(G5-F9&gt;=0,G5-F9,360-F9+G5)</f>
        <v>10</v>
      </c>
      <c r="I5" s="13" t="str">
        <f>IF(H5=360,0,IF(MOD(H5,F2)=0,H5,""))</f>
        <v/>
      </c>
      <c r="J5" s="13" t="str">
        <f>IF(F13,I5,CHAR(160))</f>
        <v/>
      </c>
      <c r="K5" s="12" t="e">
        <f>NA()</f>
        <v>#N/A</v>
      </c>
      <c r="L5" s="14"/>
      <c r="M5" s="15"/>
      <c r="N5" s="16"/>
      <c r="O5" s="15"/>
      <c r="P5" s="15"/>
      <c r="Q5" s="17"/>
      <c r="R5" s="31">
        <f t="shared" si="0"/>
        <v>2</v>
      </c>
      <c r="S5" s="32">
        <f t="shared" si="1"/>
        <v>4.2506709962360876E-5</v>
      </c>
      <c r="T5" s="32">
        <f>IF(F10,DEGREES(R5),R5)</f>
        <v>2</v>
      </c>
      <c r="U5" s="32">
        <f>IF(F8,90-T5-F9,T5+90+F9)</f>
        <v>88</v>
      </c>
      <c r="V5" s="32">
        <f>IF(F11,ABS(F6)-S5,ABS(F5)+S5)</f>
        <v>1.0000425067099623</v>
      </c>
      <c r="W5" s="32">
        <f t="shared" si="2"/>
        <v>3.4900980165285242E-2</v>
      </c>
      <c r="X5" s="33">
        <f t="shared" si="3"/>
        <v>0.99943330783511886</v>
      </c>
      <c r="Y5" s="31">
        <f t="shared" si="4"/>
        <v>2</v>
      </c>
      <c r="Z5" s="32">
        <f t="shared" si="5"/>
        <v>0.99878202512991221</v>
      </c>
      <c r="AA5" s="32">
        <f>IF(F10,DEGREES(Y5),Y5)</f>
        <v>2</v>
      </c>
      <c r="AB5" s="32">
        <f>IF(F8,90-AA5-F9,AA5+90+F9)</f>
        <v>88</v>
      </c>
      <c r="AC5" s="32">
        <f>IF(F11,ABS(F6)-Z5,ABS(F5)+Z5)</f>
        <v>1.9987820251299122</v>
      </c>
      <c r="AD5" s="32">
        <f t="shared" si="6"/>
        <v>6.9756486695039796E-2</v>
      </c>
      <c r="AE5" s="33">
        <f t="shared" si="7"/>
        <v>1.9975644211254859</v>
      </c>
    </row>
    <row r="6" spans="1:31" x14ac:dyDescent="0.25">
      <c r="A6" s="1">
        <v>4</v>
      </c>
      <c r="B6" s="2">
        <v>3.3943260365414129E-4</v>
      </c>
      <c r="C6" s="3">
        <v>0.99513403437078507</v>
      </c>
      <c r="E6" s="4" t="s">
        <v>9</v>
      </c>
      <c r="F6" s="5">
        <v>1</v>
      </c>
      <c r="G6" s="11">
        <f>IF(F8,(ROW()-ROW(G3))*5,((ROW(G75)-ROW())*5))</f>
        <v>15</v>
      </c>
      <c r="H6" s="12">
        <f>IF(G6-F9&gt;=0,G6-F9,360-F9+G6)</f>
        <v>15</v>
      </c>
      <c r="I6" s="13">
        <f>IF(H6=360,0,IF(MOD(H6,F2)=0,H6,""))</f>
        <v>15</v>
      </c>
      <c r="J6" s="13">
        <f>IF(F13,I6,CHAR(160))</f>
        <v>15</v>
      </c>
      <c r="K6" s="12" t="e">
        <f>NA()</f>
        <v>#N/A</v>
      </c>
      <c r="L6" s="14">
        <v>5</v>
      </c>
      <c r="M6" s="15" t="e">
        <f>MATCH(L6,I3:I74,0)</f>
        <v>#N/A</v>
      </c>
      <c r="N6" s="16" t="e">
        <f>IF(F8,90-INDEX(G3:G74,M6,1),INDEX(G3:G74,M6,1)+90)</f>
        <v>#N/A</v>
      </c>
      <c r="O6" s="15">
        <f>IF(F12,+(F7),NA())</f>
        <v>2</v>
      </c>
      <c r="P6" s="15" t="e">
        <f>COS(RADIANS(N6))*O6</f>
        <v>#N/A</v>
      </c>
      <c r="Q6" s="17" t="e">
        <f>SIN(RADIANS(N6))*O6</f>
        <v>#N/A</v>
      </c>
      <c r="R6" s="31">
        <f t="shared" si="0"/>
        <v>3</v>
      </c>
      <c r="S6" s="32">
        <f t="shared" si="1"/>
        <v>1.433509221501573E-4</v>
      </c>
      <c r="T6" s="32">
        <f>IF(F10,DEGREES(R6),R6)</f>
        <v>3</v>
      </c>
      <c r="U6" s="32">
        <f>IF(F8,90-T6-F9,T6+90+F9)</f>
        <v>87</v>
      </c>
      <c r="V6" s="32">
        <f>IF(F11,ABS(F6)-S6,ABS(F5)+S6)</f>
        <v>1.0001433509221502</v>
      </c>
      <c r="W6" s="32">
        <f t="shared" si="2"/>
        <v>5.2343458650533005E-2</v>
      </c>
      <c r="X6" s="33">
        <f t="shared" si="3"/>
        <v>0.99877268921926732</v>
      </c>
      <c r="Y6" s="31">
        <f t="shared" si="4"/>
        <v>3</v>
      </c>
      <c r="Z6" s="32">
        <f t="shared" si="5"/>
        <v>0.99726094768413653</v>
      </c>
      <c r="AA6" s="32">
        <f>IF(F10,DEGREES(Y6),Y6)</f>
        <v>3</v>
      </c>
      <c r="AB6" s="32">
        <f>IF(F8,90-AA6-F9,AA6+90+F9)</f>
        <v>87</v>
      </c>
      <c r="AC6" s="32">
        <f>IF(F11,ABS(F6)-Z6,ABS(F5)+Z6)</f>
        <v>1.9972609476841365</v>
      </c>
      <c r="AD6" s="32">
        <f t="shared" si="6"/>
        <v>0.10452856156373777</v>
      </c>
      <c r="AE6" s="33">
        <f t="shared" si="7"/>
        <v>1.9945237709692885</v>
      </c>
    </row>
    <row r="7" spans="1:31" x14ac:dyDescent="0.25">
      <c r="A7" s="1">
        <v>5</v>
      </c>
      <c r="B7" s="2">
        <v>6.6204578511343942E-4</v>
      </c>
      <c r="C7" s="3">
        <v>0.99240387650610407</v>
      </c>
      <c r="E7" s="4" t="s">
        <v>10</v>
      </c>
      <c r="F7" s="5">
        <f>F6-F5</f>
        <v>2</v>
      </c>
      <c r="G7" s="11">
        <f>IF(F8,(ROW()-ROW(G3))*5,((ROW(G75)-ROW())*5))</f>
        <v>20</v>
      </c>
      <c r="H7" s="12">
        <f>IF(G7-F9&gt;=0,G7-F9,360-F9+G7)</f>
        <v>20</v>
      </c>
      <c r="I7" s="13" t="str">
        <f>IF(H7=360,0,IF(MOD(H7,F2)=0,H7,""))</f>
        <v/>
      </c>
      <c r="J7" s="13" t="str">
        <f>IF(F13,I7,CHAR(160))</f>
        <v/>
      </c>
      <c r="K7" s="12" t="e">
        <f>NA()</f>
        <v>#N/A</v>
      </c>
      <c r="L7" s="14">
        <v>5</v>
      </c>
      <c r="M7" s="15" t="e">
        <f>M6</f>
        <v>#N/A</v>
      </c>
      <c r="N7" s="16" t="e">
        <f>IF(F8,90-INDEX(G3:G74,M7,1),INDEX(G3:G74,M7,1)+90)</f>
        <v>#N/A</v>
      </c>
      <c r="O7" s="15">
        <f>IF(F12,-(F7),NA())</f>
        <v>-2</v>
      </c>
      <c r="P7" s="15" t="e">
        <f>COS(RADIANS(N7))*O7</f>
        <v>#N/A</v>
      </c>
      <c r="Q7" s="17" t="e">
        <f>SIN(RADIANS(N7))*O7</f>
        <v>#N/A</v>
      </c>
      <c r="R7" s="31">
        <f t="shared" si="0"/>
        <v>4</v>
      </c>
      <c r="S7" s="32">
        <f t="shared" si="1"/>
        <v>3.3943260365414129E-4</v>
      </c>
      <c r="T7" s="32">
        <f>IF(F10,DEGREES(R7),R7)</f>
        <v>4</v>
      </c>
      <c r="U7" s="32">
        <f>IF(F8,90-T7-F9,T7+90+F9)</f>
        <v>86</v>
      </c>
      <c r="V7" s="32">
        <f>IF(F11,ABS(F6)-S7,ABS(F5)+S7)</f>
        <v>1.0003394326036541</v>
      </c>
      <c r="W7" s="32">
        <f t="shared" si="2"/>
        <v>6.9780151365629928E-2</v>
      </c>
      <c r="X7" s="33">
        <f t="shared" si="3"/>
        <v>0.99790265602271566</v>
      </c>
      <c r="Y7" s="31">
        <f t="shared" si="4"/>
        <v>4</v>
      </c>
      <c r="Z7" s="32">
        <f t="shared" si="5"/>
        <v>0.99513403437078507</v>
      </c>
      <c r="AA7" s="32">
        <f>IF(F10,DEGREES(Y7),Y7)</f>
        <v>4</v>
      </c>
      <c r="AB7" s="32">
        <f>IF(F8,90-AA7-F9,AA7+90+F9)</f>
        <v>86</v>
      </c>
      <c r="AC7" s="32">
        <f>IF(F11,ABS(F6)-Z7,ABS(F5)+Z7)</f>
        <v>1.9951340343707851</v>
      </c>
      <c r="AD7" s="32">
        <f t="shared" si="6"/>
        <v>0.13917351488459631</v>
      </c>
      <c r="AE7" s="33">
        <f t="shared" si="7"/>
        <v>1.9902739881381437</v>
      </c>
    </row>
    <row r="8" spans="1:31" x14ac:dyDescent="0.25">
      <c r="A8" s="1">
        <v>6</v>
      </c>
      <c r="B8" s="2">
        <v>1.1420988570032475E-3</v>
      </c>
      <c r="C8" s="3">
        <v>0.98907380036690273</v>
      </c>
      <c r="E8" s="4" t="s">
        <v>0</v>
      </c>
      <c r="F8" s="5" t="b">
        <v>1</v>
      </c>
      <c r="G8" s="11">
        <f>IF(F8,(ROW()-ROW(G3))*5,((ROW(G75)-ROW())*5))</f>
        <v>25</v>
      </c>
      <c r="H8" s="12">
        <f>IF(G8-F9&gt;=0,G8-F9,360-F9+G8)</f>
        <v>25</v>
      </c>
      <c r="I8" s="13" t="str">
        <f>IF(H8=360,0,IF(MOD(H8,F2)=0,H8,""))</f>
        <v/>
      </c>
      <c r="J8" s="13" t="str">
        <f>IF(F13,I8,CHAR(160))</f>
        <v/>
      </c>
      <c r="K8" s="12" t="e">
        <f>NA()</f>
        <v>#N/A</v>
      </c>
      <c r="L8" s="14"/>
      <c r="M8" s="15"/>
      <c r="N8" s="16"/>
      <c r="O8" s="15"/>
      <c r="P8" s="15"/>
      <c r="Q8" s="17"/>
      <c r="R8" s="31">
        <f t="shared" si="0"/>
        <v>5</v>
      </c>
      <c r="S8" s="32">
        <f t="shared" si="1"/>
        <v>6.6204578511343942E-4</v>
      </c>
      <c r="T8" s="32">
        <f>IF(F10,DEGREES(R8),R8)</f>
        <v>5</v>
      </c>
      <c r="U8" s="32">
        <f>IF(F8,90-T8-F9,T8+90+F9)</f>
        <v>85</v>
      </c>
      <c r="V8" s="32">
        <f>IF(F11,ABS(F6)-S8,ABS(F5)+S8)</f>
        <v>1.0006620457851134</v>
      </c>
      <c r="W8" s="32">
        <f t="shared" si="2"/>
        <v>8.7213443839792654E-2</v>
      </c>
      <c r="X8" s="33">
        <f t="shared" si="3"/>
        <v>0.99685422459276951</v>
      </c>
      <c r="Y8" s="31">
        <f t="shared" si="4"/>
        <v>5</v>
      </c>
      <c r="Z8" s="32">
        <f t="shared" si="5"/>
        <v>0.99240387650610407</v>
      </c>
      <c r="AA8" s="32">
        <f>IF(F10,DEGREES(Y8),Y8)</f>
        <v>5</v>
      </c>
      <c r="AB8" s="32">
        <f>IF(F8,90-AA8-F9,AA8+90+F9)</f>
        <v>85</v>
      </c>
      <c r="AC8" s="32">
        <f>IF(F11,ABS(F6)-Z8,ABS(F5)+Z8)</f>
        <v>1.9924038765061041</v>
      </c>
      <c r="AD8" s="32">
        <f t="shared" si="6"/>
        <v>0.17364943971020283</v>
      </c>
      <c r="AE8" s="33">
        <f t="shared" si="7"/>
        <v>1.9848221782328219</v>
      </c>
    </row>
    <row r="9" spans="1:31" x14ac:dyDescent="0.25">
      <c r="A9" s="1">
        <v>7</v>
      </c>
      <c r="B9" s="2">
        <v>1.8100201675355422E-3</v>
      </c>
      <c r="C9" s="3">
        <v>0.98514786313799818</v>
      </c>
      <c r="E9" s="4" t="s">
        <v>11</v>
      </c>
      <c r="F9" s="5">
        <v>0</v>
      </c>
      <c r="G9" s="11">
        <f>IF(F8,(ROW()-ROW(G3))*5,((ROW(G75)-ROW())*5))</f>
        <v>30</v>
      </c>
      <c r="H9" s="12">
        <f>IF(G9-F9&gt;=0,G9-F9,360-F9+G9)</f>
        <v>30</v>
      </c>
      <c r="I9" s="13">
        <f>IF(H9=360,0,IF(MOD(H9,F2)=0,H9,""))</f>
        <v>30</v>
      </c>
      <c r="J9" s="13">
        <f>IF(F13,I9,CHAR(160))</f>
        <v>30</v>
      </c>
      <c r="K9" s="12" t="e">
        <f>NA()</f>
        <v>#N/A</v>
      </c>
      <c r="L9" s="14">
        <v>10</v>
      </c>
      <c r="M9" s="15" t="e">
        <f>MATCH(L9,I3:I74,0)</f>
        <v>#N/A</v>
      </c>
      <c r="N9" s="16" t="e">
        <f>IF(F8,90-INDEX(G3:G74,M9,1),INDEX(G3:G74,M9,1)+90)</f>
        <v>#N/A</v>
      </c>
      <c r="O9" s="15">
        <f>IF(F12,+(F7),NA())</f>
        <v>2</v>
      </c>
      <c r="P9" s="15" t="e">
        <f>COS(RADIANS(N9))*O9</f>
        <v>#N/A</v>
      </c>
      <c r="Q9" s="17" t="e">
        <f>SIN(RADIANS(N9))*O9</f>
        <v>#N/A</v>
      </c>
      <c r="R9" s="31">
        <f t="shared" si="0"/>
        <v>6</v>
      </c>
      <c r="S9" s="32">
        <f t="shared" si="1"/>
        <v>1.1420988570032475E-3</v>
      </c>
      <c r="T9" s="32">
        <f>IF(F10,DEGREES(R9),R9)</f>
        <v>6</v>
      </c>
      <c r="U9" s="32">
        <f>IF(F8,90-T9-F9,T9+90+F9)</f>
        <v>84</v>
      </c>
      <c r="V9" s="32">
        <f>IF(F11,ABS(F6)-S9,ABS(F5)+S9)</f>
        <v>1.0011420988570032</v>
      </c>
      <c r="W9" s="32">
        <f t="shared" si="2"/>
        <v>0.10464784510607575</v>
      </c>
      <c r="X9" s="33">
        <f t="shared" si="3"/>
        <v>0.99565773768823806</v>
      </c>
      <c r="Y9" s="31">
        <f t="shared" si="4"/>
        <v>6</v>
      </c>
      <c r="Z9" s="32">
        <f t="shared" si="5"/>
        <v>0.98907380036690273</v>
      </c>
      <c r="AA9" s="32">
        <f>IF(F10,DEGREES(Y9),Y9)</f>
        <v>6</v>
      </c>
      <c r="AB9" s="32">
        <f>IF(F8,90-AA9-F9,AA9+90+F9)</f>
        <v>84</v>
      </c>
      <c r="AC9" s="32">
        <f>IF(F11,ABS(F6)-Z9,ABS(F5)+Z9)</f>
        <v>1.9890738003669028</v>
      </c>
      <c r="AD9" s="32">
        <f t="shared" si="6"/>
        <v>0.20791482767830366</v>
      </c>
      <c r="AE9" s="33">
        <f t="shared" si="7"/>
        <v>1.9781774459682666</v>
      </c>
    </row>
    <row r="10" spans="1:31" x14ac:dyDescent="0.25">
      <c r="A10" s="1">
        <v>8</v>
      </c>
      <c r="B10" s="2">
        <v>2.6956649510990307E-3</v>
      </c>
      <c r="C10" s="3">
        <v>0.98063084796915956</v>
      </c>
      <c r="E10" s="4" t="s">
        <v>12</v>
      </c>
      <c r="F10" s="5" t="b">
        <v>0</v>
      </c>
      <c r="G10" s="11">
        <f>IF(F8,(ROW()-ROW(G3))*5,((ROW(G75)-ROW())*5))</f>
        <v>35</v>
      </c>
      <c r="H10" s="12">
        <f>IF(G10-F9&gt;=0,G10-F9,360-F9+G10)</f>
        <v>35</v>
      </c>
      <c r="I10" s="13" t="str">
        <f>IF(H10=360,0,IF(MOD(H10,F2)=0,H10,""))</f>
        <v/>
      </c>
      <c r="J10" s="13" t="str">
        <f>IF(F13,I10,CHAR(160))</f>
        <v/>
      </c>
      <c r="K10" s="12" t="e">
        <f>NA()</f>
        <v>#N/A</v>
      </c>
      <c r="L10" s="14">
        <v>10</v>
      </c>
      <c r="M10" s="15" t="e">
        <f>M9</f>
        <v>#N/A</v>
      </c>
      <c r="N10" s="16" t="e">
        <f>IF(F8,90-INDEX(G3:G74,M10,1),INDEX(G3:G74,M10,1)+90)</f>
        <v>#N/A</v>
      </c>
      <c r="O10" s="15">
        <f>IF(F12,-(F7),NA())</f>
        <v>-2</v>
      </c>
      <c r="P10" s="15" t="e">
        <f>COS(RADIANS(N10))*O10</f>
        <v>#N/A</v>
      </c>
      <c r="Q10" s="17" t="e">
        <f>SIN(RADIANS(N10))*O10</f>
        <v>#N/A</v>
      </c>
      <c r="R10" s="31">
        <f t="shared" si="0"/>
        <v>7</v>
      </c>
      <c r="S10" s="32">
        <f t="shared" si="1"/>
        <v>1.8100201675355422E-3</v>
      </c>
      <c r="T10" s="32">
        <f>IF(F10,DEGREES(R10),R10)</f>
        <v>7</v>
      </c>
      <c r="U10" s="32">
        <f>IF(F8,90-T10-F9,T10+90+F9)</f>
        <v>83</v>
      </c>
      <c r="V10" s="32">
        <f>IF(F11,ABS(F6)-S10,ABS(F5)+S10)</f>
        <v>1.0018100201675355</v>
      </c>
      <c r="W10" s="32">
        <f t="shared" si="2"/>
        <v>0.12208992937451511</v>
      </c>
      <c r="X10" s="33">
        <f t="shared" si="3"/>
        <v>0.99434268019300254</v>
      </c>
      <c r="Y10" s="31">
        <f t="shared" si="4"/>
        <v>7</v>
      </c>
      <c r="Z10" s="32">
        <f t="shared" si="5"/>
        <v>0.98514786313799818</v>
      </c>
      <c r="AA10" s="32">
        <f>IF(F10,DEGREES(Y10),Y10)</f>
        <v>7</v>
      </c>
      <c r="AB10" s="32">
        <f>IF(F8,90-AA10-F9,AA10+90+F9)</f>
        <v>83</v>
      </c>
      <c r="AC10" s="32">
        <f>IF(F11,ABS(F6)-Z10,ABS(F5)+Z10)</f>
        <v>1.9851478631379982</v>
      </c>
      <c r="AD10" s="32">
        <f t="shared" si="6"/>
        <v>0.24192866664275944</v>
      </c>
      <c r="AE10" s="33">
        <f t="shared" si="7"/>
        <v>1.9703508719966139</v>
      </c>
    </row>
    <row r="11" spans="1:31" x14ac:dyDescent="0.25">
      <c r="A11" s="1">
        <v>9</v>
      </c>
      <c r="B11" s="2">
        <v>3.8282238452864536E-3</v>
      </c>
      <c r="C11" s="3">
        <v>0.97552825814757682</v>
      </c>
      <c r="E11" s="4" t="s">
        <v>13</v>
      </c>
      <c r="F11" s="5" t="b">
        <v>0</v>
      </c>
      <c r="G11" s="11">
        <f>IF(F8,(ROW()-ROW(G3))*5,((ROW(G75)-ROW())*5))</f>
        <v>40</v>
      </c>
      <c r="H11" s="12">
        <f>IF(G11-F9&gt;=0,G11-F9,360-F9+G11)</f>
        <v>40</v>
      </c>
      <c r="I11" s="13" t="str">
        <f>IF(H11=360,0,IF(MOD(H11,F2)=0,H11,""))</f>
        <v/>
      </c>
      <c r="J11" s="13" t="str">
        <f>IF(F13,I11,CHAR(160))</f>
        <v/>
      </c>
      <c r="K11" s="12" t="e">
        <f>NA()</f>
        <v>#N/A</v>
      </c>
      <c r="L11" s="14"/>
      <c r="M11" s="15"/>
      <c r="N11" s="16"/>
      <c r="O11" s="15"/>
      <c r="P11" s="15"/>
      <c r="Q11" s="17"/>
      <c r="R11" s="31">
        <f t="shared" si="0"/>
        <v>8</v>
      </c>
      <c r="S11" s="32">
        <f t="shared" si="1"/>
        <v>2.6956649510990307E-3</v>
      </c>
      <c r="T11" s="32">
        <f>IF(F10,DEGREES(R11),R11)</f>
        <v>8</v>
      </c>
      <c r="U11" s="32">
        <f>IF(F8,90-T11-F9,T11+90+F9)</f>
        <v>82</v>
      </c>
      <c r="V11" s="32">
        <f>IF(F11,ABS(F6)-S11,ABS(F5)+S11)</f>
        <v>1.002695664951099</v>
      </c>
      <c r="W11" s="32">
        <f t="shared" si="2"/>
        <v>0.13954826501045928</v>
      </c>
      <c r="X11" s="33">
        <f t="shared" si="3"/>
        <v>0.99293749966666944</v>
      </c>
      <c r="Y11" s="31">
        <f t="shared" si="4"/>
        <v>8</v>
      </c>
      <c r="Z11" s="32">
        <f t="shared" si="5"/>
        <v>0.98063084796915956</v>
      </c>
      <c r="AA11" s="32">
        <f>IF(F10,DEGREES(Y11),Y11)</f>
        <v>8</v>
      </c>
      <c r="AB11" s="32">
        <f>IF(F8,90-AA11-F9,AA11+90+F9)</f>
        <v>82</v>
      </c>
      <c r="AC11" s="32">
        <f>IF(F11,ABS(F6)-Z11,ABS(F5)+Z11)</f>
        <v>1.9806308479691594</v>
      </c>
      <c r="AD11" s="32">
        <f t="shared" si="6"/>
        <v>0.27565053696903191</v>
      </c>
      <c r="AE11" s="33">
        <f t="shared" si="7"/>
        <v>1.9613554847083985</v>
      </c>
    </row>
    <row r="12" spans="1:31" x14ac:dyDescent="0.25">
      <c r="A12" s="1">
        <v>10</v>
      </c>
      <c r="B12" s="2">
        <v>5.2361332501977605E-3</v>
      </c>
      <c r="C12" s="3">
        <v>0.9698463103929541</v>
      </c>
      <c r="E12" s="4" t="s">
        <v>14</v>
      </c>
      <c r="F12" s="5" t="b">
        <v>1</v>
      </c>
      <c r="G12" s="11">
        <f>IF(F8,(ROW()-ROW(G3))*5,((ROW(G75)-ROW())*5))</f>
        <v>45</v>
      </c>
      <c r="H12" s="12">
        <f>IF(G12-F9&gt;=0,G12-F9,360-F9+G12)</f>
        <v>45</v>
      </c>
      <c r="I12" s="13">
        <f>IF(H12=360,0,IF(MOD(H12,F2)=0,H12,""))</f>
        <v>45</v>
      </c>
      <c r="J12" s="13">
        <f>IF(F13,I12,CHAR(160))</f>
        <v>45</v>
      </c>
      <c r="K12" s="12" t="e">
        <f>NA()</f>
        <v>#N/A</v>
      </c>
      <c r="L12" s="14">
        <v>15</v>
      </c>
      <c r="M12" s="15">
        <f>MATCH(L12,I3:I74,0)</f>
        <v>4</v>
      </c>
      <c r="N12" s="16">
        <f>IF(F8,90-INDEX(G3:G74,M12,1),INDEX(G3:G74,M12,1)+90)</f>
        <v>75</v>
      </c>
      <c r="O12" s="15">
        <f>IF(F12,+(F7),NA())</f>
        <v>2</v>
      </c>
      <c r="P12" s="15">
        <f>COS(RADIANS(N12))*O12</f>
        <v>0.51763809020504148</v>
      </c>
      <c r="Q12" s="17">
        <f>SIN(RADIANS(N12))*O12</f>
        <v>1.9318516525781366</v>
      </c>
      <c r="R12" s="31">
        <f t="shared" si="0"/>
        <v>9</v>
      </c>
      <c r="S12" s="32">
        <f t="shared" si="1"/>
        <v>3.8282238452864536E-3</v>
      </c>
      <c r="T12" s="32">
        <f>IF(F10,DEGREES(R12),R12)</f>
        <v>9</v>
      </c>
      <c r="U12" s="32">
        <f>IF(F8,90-T12-F9,T12+90+F9)</f>
        <v>81</v>
      </c>
      <c r="V12" s="32">
        <f>IF(F11,ABS(F6)-S12,ABS(F5)+S12)</f>
        <v>1.0038282238452865</v>
      </c>
      <c r="W12" s="32">
        <f t="shared" si="2"/>
        <v>0.15703333118952256</v>
      </c>
      <c r="X12" s="33">
        <f t="shared" si="3"/>
        <v>0.99146943265231546</v>
      </c>
      <c r="Y12" s="31">
        <f t="shared" si="4"/>
        <v>9</v>
      </c>
      <c r="Z12" s="32">
        <f t="shared" si="5"/>
        <v>0.97552825814757682</v>
      </c>
      <c r="AA12" s="32">
        <f>IF(F10,DEGREES(Y12),Y12)</f>
        <v>9</v>
      </c>
      <c r="AB12" s="32">
        <f>IF(F8,90-AA12-F9,AA12+90+F9)</f>
        <v>81</v>
      </c>
      <c r="AC12" s="32">
        <f>IF(F11,ABS(F6)-Z12,ABS(F5)+Z12)</f>
        <v>1.9755282581475768</v>
      </c>
      <c r="AD12" s="32">
        <f t="shared" si="6"/>
        <v>0.30904070623517538</v>
      </c>
      <c r="AE12" s="33">
        <f t="shared" si="7"/>
        <v>1.951206227088583</v>
      </c>
    </row>
    <row r="13" spans="1:31" x14ac:dyDescent="0.25">
      <c r="A13" s="1">
        <v>11</v>
      </c>
      <c r="B13" s="2">
        <v>6.9469877786518374E-3</v>
      </c>
      <c r="C13" s="3">
        <v>0.96359192728339371</v>
      </c>
      <c r="E13" s="4" t="s">
        <v>15</v>
      </c>
      <c r="F13" s="5" t="b">
        <v>1</v>
      </c>
      <c r="G13" s="11">
        <f>IF(F8,(ROW()-ROW(G3))*5,((ROW(G75)-ROW())*5))</f>
        <v>50</v>
      </c>
      <c r="H13" s="12">
        <f>IF(G13-F9&gt;=0,G13-F9,360-F9+G13)</f>
        <v>50</v>
      </c>
      <c r="I13" s="13" t="str">
        <f>IF(H13=360,0,IF(MOD(H13,F2)=0,H13,""))</f>
        <v/>
      </c>
      <c r="J13" s="13" t="str">
        <f>IF(F13,I13,CHAR(160))</f>
        <v/>
      </c>
      <c r="K13" s="12" t="e">
        <f>NA()</f>
        <v>#N/A</v>
      </c>
      <c r="L13" s="14">
        <v>15</v>
      </c>
      <c r="M13" s="15">
        <f>M12</f>
        <v>4</v>
      </c>
      <c r="N13" s="16">
        <f>IF(F8,90-INDEX(G3:G74,M13,1),INDEX(G3:G74,M13,1)+90)</f>
        <v>75</v>
      </c>
      <c r="O13" s="15">
        <f>IF(F12,-(F7),NA())</f>
        <v>-2</v>
      </c>
      <c r="P13" s="15">
        <f>COS(RADIANS(N13))*O13</f>
        <v>-0.51763809020504148</v>
      </c>
      <c r="Q13" s="17">
        <f>SIN(RADIANS(N13))*O13</f>
        <v>-1.9318516525781366</v>
      </c>
      <c r="R13" s="31">
        <f t="shared" si="0"/>
        <v>10</v>
      </c>
      <c r="S13" s="32">
        <f t="shared" si="1"/>
        <v>5.2361332501977605E-3</v>
      </c>
      <c r="T13" s="32">
        <f>IF(F10,DEGREES(R13),R13)</f>
        <v>10</v>
      </c>
      <c r="U13" s="32">
        <f>IF(F8,90-T13-F9,T13+90+F9)</f>
        <v>80</v>
      </c>
      <c r="V13" s="32">
        <f>IF(F11,ABS(F6)-S13,ABS(F5)+S13)</f>
        <v>1.0052361332501978</v>
      </c>
      <c r="W13" s="32">
        <f t="shared" si="2"/>
        <v>0.17455742266384849</v>
      </c>
      <c r="X13" s="33">
        <f t="shared" si="3"/>
        <v>0.98996433763280778</v>
      </c>
      <c r="Y13" s="31">
        <f t="shared" si="4"/>
        <v>10</v>
      </c>
      <c r="Z13" s="32">
        <f t="shared" si="5"/>
        <v>0.9698463103929541</v>
      </c>
      <c r="AA13" s="32">
        <f>IF(F10,DEGREES(Y13),Y13)</f>
        <v>10</v>
      </c>
      <c r="AB13" s="32">
        <f>IF(F8,90-AA13-F9,AA13+90+F9)</f>
        <v>80</v>
      </c>
      <c r="AC13" s="32">
        <f>IF(F11,ABS(F6)-Z13,ABS(F5)+Z13)</f>
        <v>1.969846310392954</v>
      </c>
      <c r="AD13" s="32">
        <f t="shared" si="6"/>
        <v>0.34206022208366305</v>
      </c>
      <c r="AE13" s="33">
        <f t="shared" si="7"/>
        <v>1.9399199187174736</v>
      </c>
    </row>
    <row r="14" spans="1:31" x14ac:dyDescent="0.25">
      <c r="A14" s="1">
        <v>12</v>
      </c>
      <c r="B14" s="2">
        <v>8.9874550402012209E-3</v>
      </c>
      <c r="C14" s="3">
        <v>0.9567727288213006</v>
      </c>
      <c r="E14" s="4" t="s">
        <v>16</v>
      </c>
      <c r="F14" s="5" t="b">
        <v>1</v>
      </c>
      <c r="G14" s="11">
        <f>IF(F8,(ROW()-ROW(G3))*5,((ROW(G75)-ROW())*5))</f>
        <v>55</v>
      </c>
      <c r="H14" s="12">
        <f>IF(G14-F9&gt;=0,G14-F9,360-F9+G14)</f>
        <v>55</v>
      </c>
      <c r="I14" s="13" t="str">
        <f>IF(H14=360,0,IF(MOD(H14,F2)=0,H14,""))</f>
        <v/>
      </c>
      <c r="J14" s="13" t="str">
        <f>IF(F13,I14,CHAR(160))</f>
        <v/>
      </c>
      <c r="K14" s="12" t="e">
        <f>NA()</f>
        <v>#N/A</v>
      </c>
      <c r="L14" s="14"/>
      <c r="M14" s="15"/>
      <c r="N14" s="16"/>
      <c r="O14" s="15"/>
      <c r="P14" s="15"/>
      <c r="Q14" s="17"/>
      <c r="R14" s="31">
        <f t="shared" si="0"/>
        <v>11</v>
      </c>
      <c r="S14" s="32">
        <f t="shared" si="1"/>
        <v>6.9469877786518374E-3</v>
      </c>
      <c r="T14" s="32">
        <f>IF(F10,DEGREES(R14),R14)</f>
        <v>11</v>
      </c>
      <c r="U14" s="32">
        <f>IF(F8,90-T14-F9,T14+90+F9)</f>
        <v>79</v>
      </c>
      <c r="V14" s="32">
        <f>IF(F11,ABS(F6)-S14,ABS(F5)+S14)</f>
        <v>1.0069469877786519</v>
      </c>
      <c r="W14" s="32">
        <f t="shared" si="2"/>
        <v>0.19213454313548262</v>
      </c>
      <c r="X14" s="33">
        <f t="shared" si="3"/>
        <v>0.98844653549426742</v>
      </c>
      <c r="Y14" s="31">
        <f t="shared" si="4"/>
        <v>11</v>
      </c>
      <c r="Z14" s="32">
        <f t="shared" si="5"/>
        <v>0.96359192728339371</v>
      </c>
      <c r="AA14" s="32">
        <f>IF(F10,DEGREES(Y14),Y14)</f>
        <v>11</v>
      </c>
      <c r="AB14" s="32">
        <f>IF(F8,90-AA14-F9,AA14+90+F9)</f>
        <v>79</v>
      </c>
      <c r="AC14" s="32">
        <f>IF(F11,ABS(F6)-Z14,ABS(F5)+Z14)</f>
        <v>1.9635919272833937</v>
      </c>
      <c r="AD14" s="32">
        <f t="shared" si="6"/>
        <v>0.37467100297443801</v>
      </c>
      <c r="AE14" s="33">
        <f t="shared" si="7"/>
        <v>1.9275152130197679</v>
      </c>
    </row>
    <row r="15" spans="1:31" x14ac:dyDescent="0.25">
      <c r="A15" s="1">
        <v>13</v>
      </c>
      <c r="B15" s="2">
        <v>1.1383192995439387E-2</v>
      </c>
      <c r="C15" s="3">
        <v>0.94939702314958352</v>
      </c>
      <c r="E15" s="4" t="s">
        <v>17</v>
      </c>
      <c r="F15" s="5" t="b">
        <v>1</v>
      </c>
      <c r="G15" s="11">
        <f>IF(F8,(ROW()-ROW(G3))*5,((ROW(G75)-ROW())*5))</f>
        <v>60</v>
      </c>
      <c r="H15" s="12">
        <f>IF(G15-F9&gt;=0,G15-F9,360-F9+G15)</f>
        <v>60</v>
      </c>
      <c r="I15" s="13">
        <f>IF(H15=360,0,IF(MOD(H15,F2)=0,H15,""))</f>
        <v>60</v>
      </c>
      <c r="J15" s="13">
        <f>IF(F13,I15,CHAR(160))</f>
        <v>60</v>
      </c>
      <c r="K15" s="12" t="e">
        <f>NA()</f>
        <v>#N/A</v>
      </c>
      <c r="L15" s="14">
        <v>20</v>
      </c>
      <c r="M15" s="15" t="e">
        <f>MATCH(L15,I3:I74,0)</f>
        <v>#N/A</v>
      </c>
      <c r="N15" s="16" t="e">
        <f>IF(F8,90-INDEX(G3:G74,M15,1),INDEX(G3:G74,M15,1)+90)</f>
        <v>#N/A</v>
      </c>
      <c r="O15" s="15">
        <f>IF(F12,+(F7),NA())</f>
        <v>2</v>
      </c>
      <c r="P15" s="15" t="e">
        <f>COS(RADIANS(N15))*O15</f>
        <v>#N/A</v>
      </c>
      <c r="Q15" s="17" t="e">
        <f>SIN(RADIANS(N15))*O15</f>
        <v>#N/A</v>
      </c>
      <c r="R15" s="31">
        <f t="shared" si="0"/>
        <v>12</v>
      </c>
      <c r="S15" s="32">
        <f t="shared" si="1"/>
        <v>8.9874550402012209E-3</v>
      </c>
      <c r="T15" s="32">
        <f>IF(F10,DEGREES(R15),R15)</f>
        <v>12</v>
      </c>
      <c r="U15" s="32">
        <f>IF(F8,90-T15-F9,T15+90+F9)</f>
        <v>78</v>
      </c>
      <c r="V15" s="32">
        <f>IF(F11,ABS(F6)-S15,ABS(F5)+S15)</f>
        <v>1.0089874550402012</v>
      </c>
      <c r="W15" s="32">
        <f t="shared" si="2"/>
        <v>0.20978028779131627</v>
      </c>
      <c r="X15" s="33">
        <f t="shared" si="3"/>
        <v>0.98693865831808125</v>
      </c>
      <c r="Y15" s="31">
        <f t="shared" si="4"/>
        <v>12</v>
      </c>
      <c r="Z15" s="32">
        <f t="shared" si="5"/>
        <v>0.9567727288213006</v>
      </c>
      <c r="AA15" s="32">
        <f>IF(F10,DEGREES(Y15),Y15)</f>
        <v>12</v>
      </c>
      <c r="AB15" s="32">
        <f>IF(F8,90-AA15-F9,AA15+90+F9)</f>
        <v>78</v>
      </c>
      <c r="AC15" s="32">
        <f>IF(F11,ABS(F6)-Z15,ABS(F5)+Z15)</f>
        <v>1.9567727288213006</v>
      </c>
      <c r="AD15" s="32">
        <f t="shared" si="6"/>
        <v>0.4068359265953177</v>
      </c>
      <c r="AE15" s="33">
        <f t="shared" si="7"/>
        <v>1.9140125498778968</v>
      </c>
    </row>
    <row r="16" spans="1:31" x14ac:dyDescent="0.25">
      <c r="A16" s="1">
        <v>14</v>
      </c>
      <c r="B16" s="2">
        <v>1.415877011003624E-2</v>
      </c>
      <c r="C16" s="3">
        <v>0.94147379642946349</v>
      </c>
      <c r="E16" s="4" t="s">
        <v>18</v>
      </c>
      <c r="F16" s="5" t="b">
        <v>0</v>
      </c>
      <c r="G16" s="11">
        <f>IF(F8,(ROW()-ROW(G3))*5,((ROW(G75)-ROW())*5))</f>
        <v>65</v>
      </c>
      <c r="H16" s="12">
        <f>IF(G16-F9&gt;=0,G16-F9,360-F9+G16)</f>
        <v>65</v>
      </c>
      <c r="I16" s="13" t="str">
        <f>IF(H16=360,0,IF(MOD(H16,F2)=0,H16,""))</f>
        <v/>
      </c>
      <c r="J16" s="13" t="str">
        <f>IF(F13,I16,CHAR(160))</f>
        <v/>
      </c>
      <c r="K16" s="12" t="e">
        <f>NA()</f>
        <v>#N/A</v>
      </c>
      <c r="L16" s="14">
        <v>20</v>
      </c>
      <c r="M16" s="15" t="e">
        <f>M15</f>
        <v>#N/A</v>
      </c>
      <c r="N16" s="16" t="e">
        <f>IF(F8,90-INDEX(G3:G74,M16,1),INDEX(G3:G74,M16,1)+90)</f>
        <v>#N/A</v>
      </c>
      <c r="O16" s="15">
        <f>IF(F12,-(F7),NA())</f>
        <v>-2</v>
      </c>
      <c r="P16" s="15" t="e">
        <f>COS(RADIANS(N16))*O16</f>
        <v>#N/A</v>
      </c>
      <c r="Q16" s="17" t="e">
        <f>SIN(RADIANS(N16))*O16</f>
        <v>#N/A</v>
      </c>
      <c r="R16" s="31">
        <f t="shared" si="0"/>
        <v>13</v>
      </c>
      <c r="S16" s="32">
        <f t="shared" si="1"/>
        <v>1.1383192995439387E-2</v>
      </c>
      <c r="T16" s="32">
        <f>IF(F10,DEGREES(R16),R16)</f>
        <v>13</v>
      </c>
      <c r="U16" s="32">
        <f>IF(F8,90-T16-F9,T16+90+F9)</f>
        <v>77</v>
      </c>
      <c r="V16" s="32">
        <f>IF(F11,ABS(F6)-S16,ABS(F5)+S16)</f>
        <v>1.0113831929954393</v>
      </c>
      <c r="W16" s="32">
        <f t="shared" si="2"/>
        <v>0.2275117156099887</v>
      </c>
      <c r="X16" s="33">
        <f t="shared" si="3"/>
        <v>0.98546150728166426</v>
      </c>
      <c r="Y16" s="31">
        <f t="shared" si="4"/>
        <v>13</v>
      </c>
      <c r="Z16" s="32">
        <f t="shared" si="5"/>
        <v>0.94939702314958352</v>
      </c>
      <c r="AA16" s="32">
        <f>IF(F10,DEGREES(Y16),Y16)</f>
        <v>13</v>
      </c>
      <c r="AB16" s="32">
        <f>IF(F8,90-AA16-F9,AA16+90+F9)</f>
        <v>77</v>
      </c>
      <c r="AC16" s="32">
        <f>IF(F11,ABS(F6)-Z16,ABS(F5)+Z16)</f>
        <v>1.9493970231495834</v>
      </c>
      <c r="AD16" s="32">
        <f t="shared" si="6"/>
        <v>0.43851891569229046</v>
      </c>
      <c r="AE16" s="33">
        <f t="shared" si="7"/>
        <v>1.8994341037384044</v>
      </c>
    </row>
    <row r="17" spans="1:31" x14ac:dyDescent="0.25">
      <c r="A17" s="1">
        <v>15</v>
      </c>
      <c r="B17" s="2">
        <v>1.7337588530253686E-2</v>
      </c>
      <c r="C17" s="3">
        <v>0.93301270189221941</v>
      </c>
      <c r="E17" s="4" t="s">
        <v>19</v>
      </c>
      <c r="F17" s="5" t="b">
        <v>0</v>
      </c>
      <c r="G17" s="11">
        <f>IF(F8,(ROW()-ROW(G3))*5,((ROW(G75)-ROW())*5))</f>
        <v>70</v>
      </c>
      <c r="H17" s="12">
        <f>IF(G17-F9&gt;=0,G17-F9,360-F9+G17)</f>
        <v>70</v>
      </c>
      <c r="I17" s="13" t="str">
        <f>IF(H17=360,0,IF(MOD(H17,F2)=0,H17,""))</f>
        <v/>
      </c>
      <c r="J17" s="13" t="str">
        <f>IF(F13,I17,CHAR(160))</f>
        <v/>
      </c>
      <c r="K17" s="12" t="e">
        <f>NA()</f>
        <v>#N/A</v>
      </c>
      <c r="L17" s="14"/>
      <c r="M17" s="15"/>
      <c r="N17" s="16"/>
      <c r="O17" s="15"/>
      <c r="P17" s="15"/>
      <c r="Q17" s="17"/>
      <c r="R17" s="31">
        <f t="shared" si="0"/>
        <v>14</v>
      </c>
      <c r="S17" s="32">
        <f t="shared" si="1"/>
        <v>1.415877011003624E-2</v>
      </c>
      <c r="T17" s="32">
        <f>IF(F10,DEGREES(R17),R17)</f>
        <v>14</v>
      </c>
      <c r="U17" s="32">
        <f>IF(F8,90-T17-F9,T17+90+F9)</f>
        <v>76</v>
      </c>
      <c r="V17" s="32">
        <f>IF(F11,ABS(F6)-S17,ABS(F5)+S17)</f>
        <v>1.0141587701100363</v>
      </c>
      <c r="W17" s="32">
        <f t="shared" si="2"/>
        <v>0.24534721210404759</v>
      </c>
      <c r="X17" s="33">
        <f t="shared" si="3"/>
        <v>0.98403392040308901</v>
      </c>
      <c r="Y17" s="31">
        <f t="shared" si="4"/>
        <v>14</v>
      </c>
      <c r="Z17" s="32">
        <f t="shared" si="5"/>
        <v>0.94147379642946349</v>
      </c>
      <c r="AA17" s="32">
        <f>IF(F10,DEGREES(Y17),Y17)</f>
        <v>14</v>
      </c>
      <c r="AB17" s="32">
        <f>IF(F8,90-AA17-F9,AA17+90+F9)</f>
        <v>76</v>
      </c>
      <c r="AC17" s="32">
        <f>IF(F11,ABS(F6)-Z17,ABS(F5)+Z17)</f>
        <v>1.9414737964294635</v>
      </c>
      <c r="AD17" s="32">
        <f t="shared" si="6"/>
        <v>0.4696850210892991</v>
      </c>
      <c r="AE17" s="33">
        <f t="shared" si="7"/>
        <v>1.8838037273523425</v>
      </c>
    </row>
    <row r="18" spans="1:31" x14ac:dyDescent="0.25">
      <c r="A18" s="1">
        <v>16</v>
      </c>
      <c r="B18" s="2">
        <v>2.0941810493400825E-2</v>
      </c>
      <c r="C18" s="3">
        <v>0.92402404807821303</v>
      </c>
      <c r="E18" s="4" t="s">
        <v>20</v>
      </c>
      <c r="F18" s="5" t="b">
        <v>1</v>
      </c>
      <c r="G18" s="11">
        <f>IF(F8,(ROW()-ROW(G3))*5,((ROW(G75)-ROW())*5))</f>
        <v>75</v>
      </c>
      <c r="H18" s="12">
        <f>IF(G18-F9&gt;=0,G18-F9,360-F9+G18)</f>
        <v>75</v>
      </c>
      <c r="I18" s="13">
        <f>IF(H18=360,0,IF(MOD(H18,F2)=0,H18,""))</f>
        <v>75</v>
      </c>
      <c r="J18" s="13">
        <f>IF(F13,I18,CHAR(160))</f>
        <v>75</v>
      </c>
      <c r="K18" s="12" t="e">
        <f>NA()</f>
        <v>#N/A</v>
      </c>
      <c r="L18" s="14">
        <v>25</v>
      </c>
      <c r="M18" s="15" t="e">
        <f>MATCH(L18,I3:I74,0)</f>
        <v>#N/A</v>
      </c>
      <c r="N18" s="16" t="e">
        <f>IF(F8,90-INDEX(G3:G74,M18,1),INDEX(G3:G74,M18,1)+90)</f>
        <v>#N/A</v>
      </c>
      <c r="O18" s="15">
        <f>IF(F12,+(F7),NA())</f>
        <v>2</v>
      </c>
      <c r="P18" s="15" t="e">
        <f>COS(RADIANS(N18))*O18</f>
        <v>#N/A</v>
      </c>
      <c r="Q18" s="17" t="e">
        <f>SIN(RADIANS(N18))*O18</f>
        <v>#N/A</v>
      </c>
      <c r="R18" s="31">
        <f t="shared" si="0"/>
        <v>15</v>
      </c>
      <c r="S18" s="32">
        <f t="shared" si="1"/>
        <v>1.7337588530253686E-2</v>
      </c>
      <c r="T18" s="32">
        <f>IF(F10,DEGREES(R18),R18)</f>
        <v>15</v>
      </c>
      <c r="U18" s="32">
        <f>IF(F8,90-T18-F9,T18+90+F9)</f>
        <v>75</v>
      </c>
      <c r="V18" s="32">
        <f>IF(F11,ABS(F6)-S18,ABS(F5)+S18)</f>
        <v>1.0173375885302536</v>
      </c>
      <c r="W18" s="32">
        <f t="shared" si="2"/>
        <v>0.26330634321030139</v>
      </c>
      <c r="X18" s="33">
        <f t="shared" si="3"/>
        <v>0.9826726508160134</v>
      </c>
      <c r="Y18" s="31">
        <f t="shared" si="4"/>
        <v>15</v>
      </c>
      <c r="Z18" s="32">
        <f t="shared" si="5"/>
        <v>0.93301270189221941</v>
      </c>
      <c r="AA18" s="32">
        <f>IF(F10,DEGREES(Y18),Y18)</f>
        <v>15</v>
      </c>
      <c r="AB18" s="32">
        <f>IF(F8,90-AA18-F9,AA18+90+F9)</f>
        <v>75</v>
      </c>
      <c r="AC18" s="32">
        <f>IF(F11,ABS(F6)-Z18,ABS(F5)+Z18)</f>
        <v>1.9330127018922194</v>
      </c>
      <c r="AD18" s="32">
        <f t="shared" si="6"/>
        <v>0.50030050167478779</v>
      </c>
      <c r="AE18" s="33">
        <f t="shared" si="7"/>
        <v>1.8671468913025064</v>
      </c>
    </row>
    <row r="19" spans="1:31" x14ac:dyDescent="0.25">
      <c r="A19" s="1">
        <v>17</v>
      </c>
      <c r="B19" s="2">
        <v>2.4992288177809834E-2</v>
      </c>
      <c r="C19" s="3">
        <v>0.91451878627752081</v>
      </c>
      <c r="E19" s="4" t="s">
        <v>21</v>
      </c>
      <c r="F19" s="5">
        <v>-1</v>
      </c>
      <c r="G19" s="11">
        <f>IF(F8,(ROW()-ROW(G3))*5,((ROW(G75)-ROW())*5))</f>
        <v>80</v>
      </c>
      <c r="H19" s="12">
        <f>IF(G19-F9&gt;=0,G19-F9,360-F9+G19)</f>
        <v>80</v>
      </c>
      <c r="I19" s="13" t="str">
        <f>IF(H19=360,0,IF(MOD(H19,F2)=0,H19,""))</f>
        <v/>
      </c>
      <c r="J19" s="13" t="str">
        <f>IF(F13,I19,CHAR(160))</f>
        <v/>
      </c>
      <c r="K19" s="12" t="e">
        <f>NA()</f>
        <v>#N/A</v>
      </c>
      <c r="L19" s="14">
        <v>25</v>
      </c>
      <c r="M19" s="15" t="e">
        <f>M18</f>
        <v>#N/A</v>
      </c>
      <c r="N19" s="16" t="e">
        <f>IF(F8,90-INDEX(G3:G74,M19,1),INDEX(G3:G74,M19,1)+90)</f>
        <v>#N/A</v>
      </c>
      <c r="O19" s="15">
        <f>IF(F12,-(F7),NA())</f>
        <v>-2</v>
      </c>
      <c r="P19" s="15" t="e">
        <f>COS(RADIANS(N19))*O19</f>
        <v>#N/A</v>
      </c>
      <c r="Q19" s="17" t="e">
        <f>SIN(RADIANS(N19))*O19</f>
        <v>#N/A</v>
      </c>
      <c r="R19" s="31">
        <f t="shared" si="0"/>
        <v>16</v>
      </c>
      <c r="S19" s="32">
        <f t="shared" si="1"/>
        <v>2.0941810493400825E-2</v>
      </c>
      <c r="T19" s="32">
        <f>IF(F10,DEGREES(R19),R19)</f>
        <v>16</v>
      </c>
      <c r="U19" s="32">
        <f>IF(F8,90-T19-F9,T19+90+F9)</f>
        <v>74</v>
      </c>
      <c r="V19" s="32">
        <f>IF(F11,ABS(F6)-S19,ABS(F5)+S19)</f>
        <v>1.0209418104934009</v>
      </c>
      <c r="W19" s="32">
        <f t="shared" si="2"/>
        <v>0.28140970108742086</v>
      </c>
      <c r="X19" s="33">
        <f t="shared" si="3"/>
        <v>0.98139225620922432</v>
      </c>
      <c r="Y19" s="31">
        <f t="shared" si="4"/>
        <v>16</v>
      </c>
      <c r="Z19" s="32">
        <f t="shared" si="5"/>
        <v>0.92402404807821303</v>
      </c>
      <c r="AA19" s="32">
        <f>IF(F10,DEGREES(Y19),Y19)</f>
        <v>16</v>
      </c>
      <c r="AB19" s="32">
        <f>IF(F8,90-AA19-F9,AA19+90+F9)</f>
        <v>74</v>
      </c>
      <c r="AC19" s="32">
        <f>IF(F11,ABS(F6)-Z19,ABS(F5)+Z19)</f>
        <v>1.9240240480782131</v>
      </c>
      <c r="AD19" s="32">
        <f t="shared" si="6"/>
        <v>0.5303329011405975</v>
      </c>
      <c r="AE19" s="33">
        <f t="shared" si="7"/>
        <v>1.8494906194817728</v>
      </c>
    </row>
    <row r="20" spans="1:31" x14ac:dyDescent="0.25">
      <c r="A20" s="1">
        <v>18</v>
      </c>
      <c r="B20" s="2">
        <v>2.9508497187473705E-2</v>
      </c>
      <c r="C20" s="3">
        <v>0.90450849718747361</v>
      </c>
      <c r="E20" s="4" t="s">
        <v>22</v>
      </c>
      <c r="F20" s="5">
        <v>1</v>
      </c>
      <c r="G20" s="11">
        <f>IF(F8,(ROW()-ROW(G3))*5,((ROW(G75)-ROW())*5))</f>
        <v>85</v>
      </c>
      <c r="H20" s="12">
        <f>IF(G20-F9&gt;=0,G20-F9,360-F9+G20)</f>
        <v>85</v>
      </c>
      <c r="I20" s="13" t="str">
        <f>IF(H20=360,0,IF(MOD(H20,F2)=0,H20,""))</f>
        <v/>
      </c>
      <c r="J20" s="13" t="str">
        <f>IF(F13,I20,CHAR(160))</f>
        <v/>
      </c>
      <c r="K20" s="12" t="e">
        <f>NA()</f>
        <v>#N/A</v>
      </c>
      <c r="L20" s="14"/>
      <c r="M20" s="15"/>
      <c r="N20" s="16"/>
      <c r="O20" s="15"/>
      <c r="P20" s="15"/>
      <c r="Q20" s="17"/>
      <c r="R20" s="31">
        <f t="shared" si="0"/>
        <v>17</v>
      </c>
      <c r="S20" s="32">
        <f t="shared" si="1"/>
        <v>2.4992288177809834E-2</v>
      </c>
      <c r="T20" s="32">
        <f>IF(F10,DEGREES(R20),R20)</f>
        <v>17</v>
      </c>
      <c r="U20" s="32">
        <f>IF(F8,90-T20-F9,T20+90+F9)</f>
        <v>73</v>
      </c>
      <c r="V20" s="32">
        <f>IF(F11,ABS(F6)-S20,ABS(F5)+S20)</f>
        <v>1.0249922881778097</v>
      </c>
      <c r="W20" s="32">
        <f t="shared" si="2"/>
        <v>0.2996787426222049</v>
      </c>
      <c r="X20" s="33">
        <f t="shared" si="3"/>
        <v>0.98020500000987365</v>
      </c>
      <c r="Y20" s="31">
        <f t="shared" si="4"/>
        <v>17</v>
      </c>
      <c r="Z20" s="32">
        <f t="shared" si="5"/>
        <v>0.91451878627752081</v>
      </c>
      <c r="AA20" s="32">
        <f>IF(F10,DEGREES(Y20),Y20)</f>
        <v>17</v>
      </c>
      <c r="AB20" s="32">
        <f>IF(F8,90-AA20-F9,AA20+90+F9)</f>
        <v>73</v>
      </c>
      <c r="AC20" s="32">
        <f>IF(F11,ABS(F6)-Z20,ABS(F5)+Z20)</f>
        <v>1.9145187862775208</v>
      </c>
      <c r="AD20" s="32">
        <f t="shared" si="6"/>
        <v>0.55975112126766369</v>
      </c>
      <c r="AE20" s="33">
        <f t="shared" si="7"/>
        <v>1.8308634206977714</v>
      </c>
    </row>
    <row r="21" spans="1:31" x14ac:dyDescent="0.25">
      <c r="A21" s="1">
        <v>19</v>
      </c>
      <c r="B21" s="2">
        <v>3.4508473856511505E-2</v>
      </c>
      <c r="C21" s="3">
        <v>0.89400537680336101</v>
      </c>
      <c r="E21" s="4" t="s">
        <v>23</v>
      </c>
      <c r="F21" s="27" t="s">
        <v>30</v>
      </c>
      <c r="G21" s="11">
        <f>IF(F8,(ROW()-ROW(G3))*5,((ROW(G75)-ROW())*5))</f>
        <v>90</v>
      </c>
      <c r="H21" s="12">
        <f>IF(G21-F9&gt;=0,G21-F9,360-F9+G21)</f>
        <v>90</v>
      </c>
      <c r="I21" s="13">
        <f>IF(H21=360,0,IF(MOD(H21,F2)=0,H21,""))</f>
        <v>90</v>
      </c>
      <c r="J21" s="13">
        <f>IF(F13,I21,CHAR(160))</f>
        <v>90</v>
      </c>
      <c r="K21" s="12" t="e">
        <f>NA()</f>
        <v>#N/A</v>
      </c>
      <c r="L21" s="14">
        <v>30</v>
      </c>
      <c r="M21" s="15">
        <f>MATCH(L21,I3:I74,0)</f>
        <v>7</v>
      </c>
      <c r="N21" s="16">
        <f>IF(F8,90-INDEX(G3:G74,M21,1),INDEX(G3:G74,M21,1)+90)</f>
        <v>60</v>
      </c>
      <c r="O21" s="15">
        <f>IF(F12,+(F7),NA())</f>
        <v>2</v>
      </c>
      <c r="P21" s="15">
        <f>COS(RADIANS(N21))*O21</f>
        <v>1.0000000000000002</v>
      </c>
      <c r="Q21" s="17">
        <f>SIN(RADIANS(N21))*O21</f>
        <v>1.7320508075688772</v>
      </c>
      <c r="R21" s="31">
        <f t="shared" si="0"/>
        <v>18</v>
      </c>
      <c r="S21" s="32">
        <f t="shared" si="1"/>
        <v>2.9508497187473705E-2</v>
      </c>
      <c r="T21" s="32">
        <f>IF(F10,DEGREES(R21),R21)</f>
        <v>18</v>
      </c>
      <c r="U21" s="32">
        <f>IF(F8,90-T21-F9,T21+90+F9)</f>
        <v>72</v>
      </c>
      <c r="V21" s="32">
        <f>IF(F11,ABS(F6)-S21,ABS(F5)+S21)</f>
        <v>1.0295084971874737</v>
      </c>
      <c r="W21" s="32">
        <f t="shared" si="2"/>
        <v>0.31813562148434216</v>
      </c>
      <c r="X21" s="33">
        <f t="shared" si="3"/>
        <v>0.97912076483137767</v>
      </c>
      <c r="Y21" s="31">
        <f t="shared" si="4"/>
        <v>18</v>
      </c>
      <c r="Z21" s="32">
        <f t="shared" si="5"/>
        <v>0.90450849718747361</v>
      </c>
      <c r="AA21" s="32">
        <f>IF(F10,DEGREES(Y21),Y21)</f>
        <v>18</v>
      </c>
      <c r="AB21" s="32">
        <f>IF(F8,90-AA21-F9,AA21+90+F9)</f>
        <v>72</v>
      </c>
      <c r="AC21" s="32">
        <f>IF(F11,ABS(F6)-Z21,ABS(F5)+Z21)</f>
        <v>1.9045084971874737</v>
      </c>
      <c r="AD21" s="32">
        <f t="shared" si="6"/>
        <v>0.58852549156242118</v>
      </c>
      <c r="AE21" s="33">
        <f t="shared" si="7"/>
        <v>1.811295216589637</v>
      </c>
    </row>
    <row r="22" spans="1:31" x14ac:dyDescent="0.25">
      <c r="A22" s="1">
        <v>20</v>
      </c>
      <c r="B22" s="2">
        <v>4.0008756548141879E-2</v>
      </c>
      <c r="C22" s="3">
        <v>0.88302222155948906</v>
      </c>
      <c r="E22" s="4" t="s">
        <v>24</v>
      </c>
      <c r="F22" s="18" t="b">
        <v>0</v>
      </c>
      <c r="G22" s="11">
        <f>IF(F8,(ROW()-ROW(G3))*5,((ROW(G75)-ROW())*5))</f>
        <v>95</v>
      </c>
      <c r="H22" s="12">
        <f>IF(G22-F9&gt;=0,G22-F9,360-F9+G22)</f>
        <v>95</v>
      </c>
      <c r="I22" s="13" t="str">
        <f>IF(H22=360,0,IF(MOD(H22,F2)=0,H22,""))</f>
        <v/>
      </c>
      <c r="J22" s="13" t="str">
        <f>IF(F13,I22,CHAR(160))</f>
        <v/>
      </c>
      <c r="K22" s="12" t="e">
        <f>NA()</f>
        <v>#N/A</v>
      </c>
      <c r="L22" s="14">
        <v>30</v>
      </c>
      <c r="M22" s="15">
        <f>M21</f>
        <v>7</v>
      </c>
      <c r="N22" s="16">
        <f>IF(F8,90-INDEX(G3:G74,M22,1),INDEX(G3:G74,M22,1)+90)</f>
        <v>60</v>
      </c>
      <c r="O22" s="15">
        <f>IF(F12,-(F7),NA())</f>
        <v>-2</v>
      </c>
      <c r="P22" s="15">
        <f>COS(RADIANS(N22))*O22</f>
        <v>-1.0000000000000002</v>
      </c>
      <c r="Q22" s="17">
        <f>SIN(RADIANS(N22))*O22</f>
        <v>-1.7320508075688772</v>
      </c>
      <c r="R22" s="31">
        <f t="shared" si="0"/>
        <v>19</v>
      </c>
      <c r="S22" s="32">
        <f t="shared" si="1"/>
        <v>3.4508473856511505E-2</v>
      </c>
      <c r="T22" s="32">
        <f>IF(F10,DEGREES(R22),R22)</f>
        <v>19</v>
      </c>
      <c r="U22" s="32">
        <f>IF(F8,90-T22-F9,T22+90+F9)</f>
        <v>71</v>
      </c>
      <c r="V22" s="32">
        <f>IF(F11,ABS(F6)-S22,ABS(F5)+S22)</f>
        <v>1.0345084738565116</v>
      </c>
      <c r="W22" s="32">
        <f t="shared" si="2"/>
        <v>0.33680301460375428</v>
      </c>
      <c r="X22" s="33">
        <f t="shared" si="3"/>
        <v>0.97814697864623179</v>
      </c>
      <c r="Y22" s="31">
        <f t="shared" si="4"/>
        <v>19</v>
      </c>
      <c r="Z22" s="32">
        <f t="shared" si="5"/>
        <v>0.89400537680336101</v>
      </c>
      <c r="AA22" s="32">
        <f>IF(F10,DEGREES(Y22),Y22)</f>
        <v>19</v>
      </c>
      <c r="AB22" s="32">
        <f>IF(F8,90-AA22-F9,AA22+90+F9)</f>
        <v>71</v>
      </c>
      <c r="AC22" s="32">
        <f>IF(F11,ABS(F6)-Z22,ABS(F5)+Z22)</f>
        <v>1.8940053768033609</v>
      </c>
      <c r="AD22" s="32">
        <f t="shared" si="6"/>
        <v>0.61662783505780194</v>
      </c>
      <c r="AE22" s="33">
        <f t="shared" si="7"/>
        <v>1.790817266052561</v>
      </c>
    </row>
    <row r="23" spans="1:31" x14ac:dyDescent="0.25">
      <c r="A23" s="1">
        <v>21</v>
      </c>
      <c r="B23" s="2">
        <v>4.602433111188324E-2</v>
      </c>
      <c r="C23" s="3">
        <v>0.87157241273869712</v>
      </c>
      <c r="G23" s="11">
        <f>IF(F8,(ROW()-ROW(G3))*5,((ROW(G75)-ROW())*5))</f>
        <v>100</v>
      </c>
      <c r="H23" s="12">
        <f>IF(G23-F9&gt;=0,G23-F9,360-F9+G23)</f>
        <v>100</v>
      </c>
      <c r="I23" s="13" t="str">
        <f>IF(H23=360,0,IF(MOD(H23,F2)=0,H23,""))</f>
        <v/>
      </c>
      <c r="J23" s="13" t="str">
        <f>IF(F13,I23,CHAR(160))</f>
        <v/>
      </c>
      <c r="K23" s="12" t="e">
        <f>NA()</f>
        <v>#N/A</v>
      </c>
      <c r="L23" s="14"/>
      <c r="M23" s="15"/>
      <c r="N23" s="16"/>
      <c r="O23" s="15"/>
      <c r="P23" s="15"/>
      <c r="Q23" s="17"/>
      <c r="R23" s="31">
        <f t="shared" si="0"/>
        <v>20</v>
      </c>
      <c r="S23" s="32">
        <f t="shared" si="1"/>
        <v>4.0008756548141879E-2</v>
      </c>
      <c r="T23" s="32">
        <f>IF(F10,DEGREES(R23),R23)</f>
        <v>20</v>
      </c>
      <c r="U23" s="32">
        <f>IF(F8,90-T23-F9,T23+90+F9)</f>
        <v>70</v>
      </c>
      <c r="V23" s="32">
        <f>IF(F11,ABS(F6)-S23,ABS(F5)+S23)</f>
        <v>1.040008756548142</v>
      </c>
      <c r="W23" s="32">
        <f t="shared" si="2"/>
        <v>0.35570394397454613</v>
      </c>
      <c r="X23" s="33">
        <f t="shared" si="3"/>
        <v>0.97728855408101722</v>
      </c>
      <c r="Y23" s="31">
        <f t="shared" si="4"/>
        <v>20</v>
      </c>
      <c r="Z23" s="32">
        <f t="shared" si="5"/>
        <v>0.88302222155948906</v>
      </c>
      <c r="AA23" s="32">
        <f>IF(F10,DEGREES(Y23),Y23)</f>
        <v>20</v>
      </c>
      <c r="AB23" s="32">
        <f>IF(F8,90-AA23-F9,AA23+90+F9)</f>
        <v>70</v>
      </c>
      <c r="AC23" s="32">
        <f>IF(F11,ABS(F6)-Z23,ABS(F5)+Z23)</f>
        <v>1.883022221559489</v>
      </c>
      <c r="AD23" s="32">
        <f t="shared" si="6"/>
        <v>0.64403153010319569</v>
      </c>
      <c r="AE23" s="33">
        <f t="shared" si="7"/>
        <v>1.7694620863753394</v>
      </c>
    </row>
    <row r="24" spans="1:31" x14ac:dyDescent="0.25">
      <c r="A24" s="1">
        <v>22</v>
      </c>
      <c r="B24" s="2">
        <v>5.2568580651283787E-2</v>
      </c>
      <c r="C24" s="3">
        <v>0.85966990016932565</v>
      </c>
      <c r="G24" s="11">
        <f>IF(F8,(ROW()-ROW(G3))*5,((ROW(G75)-ROW())*5))</f>
        <v>105</v>
      </c>
      <c r="H24" s="12">
        <f>IF(G24-F9&gt;=0,G24-F9,360-F9+G24)</f>
        <v>105</v>
      </c>
      <c r="I24" s="13">
        <f>IF(H24=360,0,IF(MOD(H24,F2)=0,H24,""))</f>
        <v>105</v>
      </c>
      <c r="J24" s="13">
        <f>IF(F13,I24,CHAR(160))</f>
        <v>105</v>
      </c>
      <c r="K24" s="12" t="e">
        <f>NA()</f>
        <v>#N/A</v>
      </c>
      <c r="L24" s="14">
        <v>35</v>
      </c>
      <c r="M24" s="15" t="e">
        <f>MATCH(L24,I3:I74,0)</f>
        <v>#N/A</v>
      </c>
      <c r="N24" s="16" t="e">
        <f>IF(F8,90-INDEX(G3:G74,M24,1),INDEX(G3:G74,M24,1)+90)</f>
        <v>#N/A</v>
      </c>
      <c r="O24" s="15">
        <f>IF(F12,+(F7),NA())</f>
        <v>2</v>
      </c>
      <c r="P24" s="15" t="e">
        <f>COS(RADIANS(N24))*O24</f>
        <v>#N/A</v>
      </c>
      <c r="Q24" s="17" t="e">
        <f>SIN(RADIANS(N24))*O24</f>
        <v>#N/A</v>
      </c>
      <c r="R24" s="31">
        <f t="shared" si="0"/>
        <v>21</v>
      </c>
      <c r="S24" s="32">
        <f t="shared" si="1"/>
        <v>4.602433111188324E-2</v>
      </c>
      <c r="T24" s="32">
        <f>IF(F10,DEGREES(R24),R24)</f>
        <v>21</v>
      </c>
      <c r="U24" s="32">
        <f>IF(F8,90-T24-F9,T24+90+F9)</f>
        <v>69</v>
      </c>
      <c r="V24" s="32">
        <f>IF(F11,ABS(F6)-S24,ABS(F5)+S24)</f>
        <v>1.0460243311118833</v>
      </c>
      <c r="W24" s="32">
        <f t="shared" si="2"/>
        <v>0.37486159471505998</v>
      </c>
      <c r="X24" s="33">
        <f t="shared" si="3"/>
        <v>0.97654784116588222</v>
      </c>
      <c r="Y24" s="31">
        <f t="shared" si="4"/>
        <v>21</v>
      </c>
      <c r="Z24" s="32">
        <f t="shared" si="5"/>
        <v>0.87157241273869712</v>
      </c>
      <c r="AA24" s="32">
        <f>IF(F10,DEGREES(Y24),Y24)</f>
        <v>21</v>
      </c>
      <c r="AB24" s="32">
        <f>IF(F8,90-AA24-F9,AA24+90+F9)</f>
        <v>69</v>
      </c>
      <c r="AC24" s="32">
        <f>IF(F11,ABS(F6)-Z24,ABS(F5)+Z24)</f>
        <v>1.871572412738697</v>
      </c>
      <c r="AD24" s="32">
        <f t="shared" si="6"/>
        <v>0.67071156797871745</v>
      </c>
      <c r="AE24" s="33">
        <f t="shared" si="7"/>
        <v>1.7472633713049897</v>
      </c>
    </row>
    <row r="25" spans="1:31" x14ac:dyDescent="0.25">
      <c r="A25" s="1">
        <v>23</v>
      </c>
      <c r="B25" s="2">
        <v>5.9653239742654886E-2</v>
      </c>
      <c r="C25" s="3">
        <v>0.84732918522949874</v>
      </c>
      <c r="G25" s="11">
        <f>IF(F8,(ROW()-ROW(G3))*5,((ROW(G75)-ROW())*5))</f>
        <v>110</v>
      </c>
      <c r="H25" s="12">
        <f>IF(G25-F9&gt;=0,G25-F9,360-F9+G25)</f>
        <v>110</v>
      </c>
      <c r="I25" s="13" t="str">
        <f>IF(H25=360,0,IF(MOD(H25,F2)=0,H25,""))</f>
        <v/>
      </c>
      <c r="J25" s="13" t="str">
        <f>IF(F13,I25,CHAR(160))</f>
        <v/>
      </c>
      <c r="K25" s="12" t="e">
        <f>NA()</f>
        <v>#N/A</v>
      </c>
      <c r="L25" s="14">
        <v>35</v>
      </c>
      <c r="M25" s="15" t="e">
        <f>M24</f>
        <v>#N/A</v>
      </c>
      <c r="N25" s="16" t="e">
        <f>IF(F8,90-INDEX(G3:G74,M25,1),INDEX(G3:G74,M25,1)+90)</f>
        <v>#N/A</v>
      </c>
      <c r="O25" s="15">
        <f>IF(F12,-(F7),NA())</f>
        <v>-2</v>
      </c>
      <c r="P25" s="15" t="e">
        <f>COS(RADIANS(N25))*O25</f>
        <v>#N/A</v>
      </c>
      <c r="Q25" s="17" t="e">
        <f>SIN(RADIANS(N25))*O25</f>
        <v>#N/A</v>
      </c>
      <c r="R25" s="31">
        <f t="shared" si="0"/>
        <v>22</v>
      </c>
      <c r="S25" s="32">
        <f t="shared" si="1"/>
        <v>5.2568580651283787E-2</v>
      </c>
      <c r="T25" s="32">
        <f>IF(F10,DEGREES(R25),R25)</f>
        <v>22</v>
      </c>
      <c r="U25" s="32">
        <f>IF(F8,90-T25-F9,T25+90+F9)</f>
        <v>68</v>
      </c>
      <c r="V25" s="32">
        <f>IF(F11,ABS(F6)-S25,ABS(F5)+S25)</f>
        <v>1.0525685806512839</v>
      </c>
      <c r="W25" s="32">
        <f t="shared" si="2"/>
        <v>0.39429913033439906</v>
      </c>
      <c r="X25" s="33">
        <f t="shared" si="3"/>
        <v>0.97592459380414986</v>
      </c>
      <c r="Y25" s="31">
        <f t="shared" si="4"/>
        <v>22</v>
      </c>
      <c r="Z25" s="32">
        <f t="shared" si="5"/>
        <v>0.85966990016932565</v>
      </c>
      <c r="AA25" s="32">
        <f>IF(F10,DEGREES(Y25),Y25)</f>
        <v>22</v>
      </c>
      <c r="AB25" s="32">
        <f>IF(F8,90-AA25-F9,AA25+90+F9)</f>
        <v>68</v>
      </c>
      <c r="AC25" s="32">
        <f>IF(F11,ABS(F6)-Z25,ABS(F5)+Z25)</f>
        <v>1.8596699001693255</v>
      </c>
      <c r="AD25" s="32">
        <f t="shared" si="6"/>
        <v>0.69664460618054014</v>
      </c>
      <c r="AE25" s="33">
        <f t="shared" si="7"/>
        <v>1.724255906260828</v>
      </c>
    </row>
    <row r="26" spans="1:31" x14ac:dyDescent="0.25">
      <c r="A26" s="1">
        <v>24</v>
      </c>
      <c r="B26" s="2">
        <v>6.728835323306176E-2</v>
      </c>
      <c r="C26" s="3">
        <v>0.83456530317942901</v>
      </c>
      <c r="G26" s="11">
        <f>IF(F8,(ROW()-ROW(G3))*5,((ROW(G75)-ROW())*5))</f>
        <v>115</v>
      </c>
      <c r="H26" s="12">
        <f>IF(G26-F9&gt;=0,G26-F9,360-F9+G26)</f>
        <v>115</v>
      </c>
      <c r="I26" s="13" t="str">
        <f>IF(H26=360,0,IF(MOD(H26,F2)=0,H26,""))</f>
        <v/>
      </c>
      <c r="J26" s="13" t="str">
        <f>IF(F13,I26,CHAR(160))</f>
        <v/>
      </c>
      <c r="K26" s="12" t="e">
        <f>NA()</f>
        <v>#N/A</v>
      </c>
      <c r="L26" s="14"/>
      <c r="M26" s="15"/>
      <c r="N26" s="16"/>
      <c r="O26" s="15"/>
      <c r="P26" s="15"/>
      <c r="Q26" s="17"/>
      <c r="R26" s="31">
        <f t="shared" si="0"/>
        <v>23</v>
      </c>
      <c r="S26" s="32">
        <f t="shared" si="1"/>
        <v>5.9653239742654886E-2</v>
      </c>
      <c r="T26" s="32">
        <f>IF(F10,DEGREES(R26),R26)</f>
        <v>23</v>
      </c>
      <c r="U26" s="32">
        <f>IF(F8,90-T26-F9,T26+90+F9)</f>
        <v>67</v>
      </c>
      <c r="V26" s="32">
        <f>IF(F11,ABS(F6)-S26,ABS(F5)+S26)</f>
        <v>1.0596532397426548</v>
      </c>
      <c r="W26" s="32">
        <f t="shared" si="2"/>
        <v>0.41403950617196239</v>
      </c>
      <c r="X26" s="33">
        <f t="shared" si="3"/>
        <v>0.97541595015971616</v>
      </c>
      <c r="Y26" s="31">
        <f t="shared" si="4"/>
        <v>23</v>
      </c>
      <c r="Z26" s="32">
        <f t="shared" si="5"/>
        <v>0.84732918522949874</v>
      </c>
      <c r="AA26" s="32">
        <f>IF(F10,DEGREES(Y26),Y26)</f>
        <v>23</v>
      </c>
      <c r="AB26" s="32">
        <f>IF(F8,90-AA26-F9,AA26+90+F9)</f>
        <v>67</v>
      </c>
      <c r="AC26" s="32">
        <f>IF(F11,ABS(F6)-Z26,ABS(F5)+Z26)</f>
        <v>1.8473291852294986</v>
      </c>
      <c r="AD26" s="32">
        <f t="shared" si="6"/>
        <v>0.72180901723589252</v>
      </c>
      <c r="AE26" s="33">
        <f t="shared" si="7"/>
        <v>1.7004754809280958</v>
      </c>
    </row>
    <row r="27" spans="1:31" x14ac:dyDescent="0.25">
      <c r="A27" s="1">
        <v>25</v>
      </c>
      <c r="B27" s="2">
        <v>7.5482239733257517E-2</v>
      </c>
      <c r="C27" s="3">
        <v>0.82139380484326963</v>
      </c>
      <c r="G27" s="11">
        <f>IF(F8,(ROW()-ROW(G3))*5,((ROW(G75)-ROW())*5))</f>
        <v>120</v>
      </c>
      <c r="H27" s="12">
        <f>IF(G27-F9&gt;=0,G27-F9,360-F9+G27)</f>
        <v>120</v>
      </c>
      <c r="I27" s="13">
        <f>IF(H27=360,0,IF(MOD(H27,F2)=0,H27,""))</f>
        <v>120</v>
      </c>
      <c r="J27" s="13">
        <f>IF(F13,I27,CHAR(160))</f>
        <v>120</v>
      </c>
      <c r="K27" s="12" t="e">
        <f>NA()</f>
        <v>#N/A</v>
      </c>
      <c r="L27" s="14">
        <v>40</v>
      </c>
      <c r="M27" s="15" t="e">
        <f>MATCH(L27,I3:I74,0)</f>
        <v>#N/A</v>
      </c>
      <c r="N27" s="16" t="e">
        <f>IF(F8,90-INDEX(G3:G74,M27,1),INDEX(G3:G74,M27,1)+90)</f>
        <v>#N/A</v>
      </c>
      <c r="O27" s="15">
        <f>IF(F12,+(F7),NA())</f>
        <v>2</v>
      </c>
      <c r="P27" s="15" t="e">
        <f>COS(RADIANS(N27))*O27</f>
        <v>#N/A</v>
      </c>
      <c r="Q27" s="17" t="e">
        <f>SIN(RADIANS(N27))*O27</f>
        <v>#N/A</v>
      </c>
      <c r="R27" s="31">
        <f t="shared" si="0"/>
        <v>24</v>
      </c>
      <c r="S27" s="32">
        <f t="shared" si="1"/>
        <v>6.728835323306176E-2</v>
      </c>
      <c r="T27" s="32">
        <f>IF(F10,DEGREES(R27),R27)</f>
        <v>24</v>
      </c>
      <c r="U27" s="32">
        <f>IF(F8,90-T27-F9,T27+90+F9)</f>
        <v>66</v>
      </c>
      <c r="V27" s="32">
        <f>IF(F11,ABS(F6)-S27,ABS(F5)+S27)</f>
        <v>1.0672883532330617</v>
      </c>
      <c r="W27" s="32">
        <f t="shared" si="2"/>
        <v>0.43410528198791437</v>
      </c>
      <c r="X27" s="33">
        <f t="shared" si="3"/>
        <v>0.97501642709091518</v>
      </c>
      <c r="Y27" s="31">
        <f t="shared" si="4"/>
        <v>24</v>
      </c>
      <c r="Z27" s="32">
        <f t="shared" si="5"/>
        <v>0.83456530317942901</v>
      </c>
      <c r="AA27" s="32">
        <f>IF(F10,DEGREES(Y27),Y27)</f>
        <v>24</v>
      </c>
      <c r="AB27" s="32">
        <f>IF(F8,90-AA27-F9,AA27+90+F9)</f>
        <v>66</v>
      </c>
      <c r="AC27" s="32">
        <f>IF(F11,ABS(F6)-Z27,ABS(F5)+Z27)</f>
        <v>1.8345653031794291</v>
      </c>
      <c r="AD27" s="32">
        <f t="shared" si="6"/>
        <v>0.74618493291853871</v>
      </c>
      <c r="AE27" s="33">
        <f t="shared" si="7"/>
        <v>1.6759587994682883</v>
      </c>
    </row>
    <row r="28" spans="1:31" x14ac:dyDescent="0.25">
      <c r="A28" s="1">
        <v>26</v>
      </c>
      <c r="B28" s="2">
        <v>8.4241459908356645E-2</v>
      </c>
      <c r="C28" s="3">
        <v>0.8078307376628292</v>
      </c>
      <c r="G28" s="11">
        <f>IF(F8,(ROW()-ROW(G3))*5,((ROW(G75)-ROW())*5))</f>
        <v>125</v>
      </c>
      <c r="H28" s="12">
        <f>IF(G28-F9&gt;=0,G28-F9,360-F9+G28)</f>
        <v>125</v>
      </c>
      <c r="I28" s="13" t="str">
        <f>IF(H28=360,0,IF(MOD(H28,F2)=0,H28,""))</f>
        <v/>
      </c>
      <c r="J28" s="13" t="str">
        <f>IF(F13,I28,CHAR(160))</f>
        <v/>
      </c>
      <c r="K28" s="12" t="e">
        <f>NA()</f>
        <v>#N/A</v>
      </c>
      <c r="L28" s="14">
        <v>40</v>
      </c>
      <c r="M28" s="15" t="e">
        <f>M27</f>
        <v>#N/A</v>
      </c>
      <c r="N28" s="16" t="e">
        <f>IF(F8,90-INDEX(G3:G74,M28,1),INDEX(G3:G74,M28,1)+90)</f>
        <v>#N/A</v>
      </c>
      <c r="O28" s="15">
        <f>IF(F12,-(F7),NA())</f>
        <v>-2</v>
      </c>
      <c r="P28" s="15" t="e">
        <f>COS(RADIANS(N28))*O28</f>
        <v>#N/A</v>
      </c>
      <c r="Q28" s="17" t="e">
        <f>SIN(RADIANS(N28))*O28</f>
        <v>#N/A</v>
      </c>
      <c r="R28" s="31">
        <f t="shared" si="0"/>
        <v>25</v>
      </c>
      <c r="S28" s="32">
        <f t="shared" si="1"/>
        <v>7.5482239733257517E-2</v>
      </c>
      <c r="T28" s="32">
        <f>IF(F10,DEGREES(R28),R28)</f>
        <v>25</v>
      </c>
      <c r="U28" s="32">
        <f>IF(F8,90-T28-F9,T28+90+F9)</f>
        <v>65</v>
      </c>
      <c r="V28" s="32">
        <f>IF(F11,ABS(F6)-S28,ABS(F5)+S28)</f>
        <v>1.0754822397332575</v>
      </c>
      <c r="W28" s="32">
        <f t="shared" si="2"/>
        <v>0.4545184346890635</v>
      </c>
      <c r="X28" s="33">
        <f t="shared" si="3"/>
        <v>0.9747179286898684</v>
      </c>
      <c r="Y28" s="31">
        <f t="shared" si="4"/>
        <v>25</v>
      </c>
      <c r="Z28" s="32">
        <f t="shared" si="5"/>
        <v>0.82139380484326963</v>
      </c>
      <c r="AA28" s="32">
        <f>IF(F10,DEGREES(Y28),Y28)</f>
        <v>25</v>
      </c>
      <c r="AB28" s="32">
        <f>IF(F8,90-AA28-F9,AA28+90+F9)</f>
        <v>65</v>
      </c>
      <c r="AC28" s="32">
        <f>IF(F11,ABS(F6)-Z28,ABS(F5)+Z28)</f>
        <v>1.8213938048432696</v>
      </c>
      <c r="AD28" s="32">
        <f t="shared" si="6"/>
        <v>0.76975428374814137</v>
      </c>
      <c r="AE28" s="33">
        <f t="shared" si="7"/>
        <v>1.6507433885897675</v>
      </c>
    </row>
    <row r="29" spans="1:31" x14ac:dyDescent="0.25">
      <c r="A29" s="1">
        <v>27</v>
      </c>
      <c r="B29" s="2">
        <v>9.3570789655875633E-2</v>
      </c>
      <c r="C29" s="3">
        <v>0.79389262614623668</v>
      </c>
      <c r="G29" s="11">
        <f>IF(F8,(ROW()-ROW(G3))*5,((ROW(G75)-ROW())*5))</f>
        <v>130</v>
      </c>
      <c r="H29" s="12">
        <f>IF(G29-F9&gt;=0,G29-F9,360-F9+G29)</f>
        <v>130</v>
      </c>
      <c r="I29" s="13" t="str">
        <f>IF(H29=360,0,IF(MOD(H29,F2)=0,H29,""))</f>
        <v/>
      </c>
      <c r="J29" s="13" t="str">
        <f>IF(F13,I29,CHAR(160))</f>
        <v/>
      </c>
      <c r="K29" s="12" t="e">
        <f>NA()</f>
        <v>#N/A</v>
      </c>
      <c r="L29" s="14"/>
      <c r="M29" s="15"/>
      <c r="N29" s="16"/>
      <c r="O29" s="15"/>
      <c r="P29" s="15"/>
      <c r="Q29" s="17"/>
      <c r="R29" s="31">
        <f t="shared" si="0"/>
        <v>26</v>
      </c>
      <c r="S29" s="32">
        <f t="shared" si="1"/>
        <v>8.4241459908356645E-2</v>
      </c>
      <c r="T29" s="32">
        <f>IF(F10,DEGREES(R29),R29)</f>
        <v>26</v>
      </c>
      <c r="U29" s="32">
        <f>IF(F8,90-T29-F9,T29+90+F9)</f>
        <v>64</v>
      </c>
      <c r="V29" s="32">
        <f>IF(F11,ABS(F6)-S29,ABS(F5)+S29)</f>
        <v>1.0842414599083567</v>
      </c>
      <c r="W29" s="32">
        <f t="shared" si="2"/>
        <v>0.47530017217628989</v>
      </c>
      <c r="X29" s="33">
        <f t="shared" si="3"/>
        <v>0.974509768916348</v>
      </c>
      <c r="Y29" s="31">
        <f t="shared" si="4"/>
        <v>26</v>
      </c>
      <c r="Z29" s="32">
        <f t="shared" si="5"/>
        <v>0.8078307376628292</v>
      </c>
      <c r="AA29" s="32">
        <f>IF(F10,DEGREES(Y29),Y29)</f>
        <v>26</v>
      </c>
      <c r="AB29" s="32">
        <f>IF(F8,90-AA29-F9,AA29+90+F9)</f>
        <v>64</v>
      </c>
      <c r="AC29" s="32">
        <f>IF(F11,ABS(F6)-Z29,ABS(F5)+Z29)</f>
        <v>1.8078307376628291</v>
      </c>
      <c r="AD29" s="32">
        <f t="shared" si="6"/>
        <v>0.79250083366979829</v>
      </c>
      <c r="AE29" s="33">
        <f t="shared" si="7"/>
        <v>1.6248675037279821</v>
      </c>
    </row>
    <row r="30" spans="1:31" x14ac:dyDescent="0.25">
      <c r="A30" s="1">
        <v>28</v>
      </c>
      <c r="B30" s="2">
        <v>0.10347319824734977</v>
      </c>
      <c r="C30" s="3">
        <v>0.77959645173537351</v>
      </c>
      <c r="G30" s="11">
        <f>IF(F8,(ROW()-ROW(G3))*5,((ROW(G75)-ROW())*5))</f>
        <v>135</v>
      </c>
      <c r="H30" s="12">
        <f>IF(G30-F9&gt;=0,G30-F9,360-F9+G30)</f>
        <v>135</v>
      </c>
      <c r="I30" s="13">
        <f>IF(H30=360,0,IF(MOD(H30,F2)=0,H30,""))</f>
        <v>135</v>
      </c>
      <c r="J30" s="13">
        <f>IF(F13,I30,CHAR(160))</f>
        <v>135</v>
      </c>
      <c r="K30" s="12" t="e">
        <f>NA()</f>
        <v>#N/A</v>
      </c>
      <c r="L30" s="14">
        <v>45</v>
      </c>
      <c r="M30" s="15">
        <f>MATCH(L30,I3:I74,0)</f>
        <v>10</v>
      </c>
      <c r="N30" s="16">
        <f>IF(F8,90-INDEX(G3:G74,M30,1),INDEX(G3:G74,M30,1)+90)</f>
        <v>45</v>
      </c>
      <c r="O30" s="15">
        <f>IF(F12,+(F7),NA())</f>
        <v>2</v>
      </c>
      <c r="P30" s="15">
        <f>COS(RADIANS(N30))*O30</f>
        <v>1.4142135623730951</v>
      </c>
      <c r="Q30" s="17">
        <f>SIN(RADIANS(N30))*O30</f>
        <v>1.4142135623730949</v>
      </c>
      <c r="R30" s="31">
        <f t="shared" si="0"/>
        <v>27</v>
      </c>
      <c r="S30" s="32">
        <f t="shared" si="1"/>
        <v>9.3570789655875633E-2</v>
      </c>
      <c r="T30" s="32">
        <f>IF(F10,DEGREES(R30),R30)</f>
        <v>27</v>
      </c>
      <c r="U30" s="32">
        <f>IF(F8,90-T30-F9,T30+90+F9)</f>
        <v>63</v>
      </c>
      <c r="V30" s="32">
        <f>IF(F11,ABS(F6)-S30,ABS(F5)+S30)</f>
        <v>1.0935707896558757</v>
      </c>
      <c r="W30" s="32">
        <f t="shared" si="2"/>
        <v>0.49647074929644186</v>
      </c>
      <c r="X30" s="33">
        <f t="shared" si="3"/>
        <v>0.97437870824521056</v>
      </c>
      <c r="Y30" s="31">
        <f t="shared" si="4"/>
        <v>27</v>
      </c>
      <c r="Z30" s="32">
        <f t="shared" si="5"/>
        <v>0.79389262614623668</v>
      </c>
      <c r="AA30" s="32">
        <f>IF(F10,DEGREES(Y30),Y30)</f>
        <v>27</v>
      </c>
      <c r="AB30" s="32">
        <f>IF(F8,90-AA30-F9,AA30+90+F9)</f>
        <v>63</v>
      </c>
      <c r="AC30" s="32">
        <f>IF(F11,ABS(F6)-Z30,ABS(F5)+Z30)</f>
        <v>1.7938926261462367</v>
      </c>
      <c r="AD30" s="32">
        <f t="shared" si="6"/>
        <v>0.81441020982321799</v>
      </c>
      <c r="AE30" s="33">
        <f t="shared" si="7"/>
        <v>1.5983700335897015</v>
      </c>
    </row>
    <row r="31" spans="1:31" x14ac:dyDescent="0.25">
      <c r="A31" s="1">
        <v>29</v>
      </c>
      <c r="B31" s="2">
        <v>0.11394983149610932</v>
      </c>
      <c r="C31" s="3">
        <v>0.76495963211660234</v>
      </c>
      <c r="G31" s="11">
        <f>IF(F8,(ROW()-ROW(G3))*5,((ROW(G75)-ROW())*5))</f>
        <v>140</v>
      </c>
      <c r="H31" s="12">
        <f>IF(G31-F9&gt;=0,G31-F9,360-F9+G31)</f>
        <v>140</v>
      </c>
      <c r="I31" s="13" t="str">
        <f>IF(H31=360,0,IF(MOD(H31,F2)=0,H31,""))</f>
        <v/>
      </c>
      <c r="J31" s="13" t="str">
        <f>IF(F13,I31,CHAR(160))</f>
        <v/>
      </c>
      <c r="K31" s="12" t="e">
        <f>NA()</f>
        <v>#N/A</v>
      </c>
      <c r="L31" s="14">
        <v>45</v>
      </c>
      <c r="M31" s="15">
        <f>M30</f>
        <v>10</v>
      </c>
      <c r="N31" s="16">
        <f>IF(F8,90-INDEX(G3:G74,M31,1),INDEX(G3:G74,M31,1)+90)</f>
        <v>45</v>
      </c>
      <c r="O31" s="15">
        <f>IF(F12,-(F7),NA())</f>
        <v>-2</v>
      </c>
      <c r="P31" s="15">
        <f>COS(RADIANS(N31))*O31</f>
        <v>-1.4142135623730951</v>
      </c>
      <c r="Q31" s="17">
        <f>SIN(RADIANS(N31))*O31</f>
        <v>-1.4142135623730949</v>
      </c>
      <c r="R31" s="31">
        <f t="shared" si="0"/>
        <v>28</v>
      </c>
      <c r="S31" s="32">
        <f t="shared" si="1"/>
        <v>0.10347319824734977</v>
      </c>
      <c r="T31" s="32">
        <f>IF(F10,DEGREES(R31),R31)</f>
        <v>28</v>
      </c>
      <c r="U31" s="32">
        <f>IF(F8,90-T31-F9,T31+90+F9)</f>
        <v>62</v>
      </c>
      <c r="V31" s="32">
        <f>IF(F11,ABS(F6)-S31,ABS(F5)+S31)</f>
        <v>1.1034731982473498</v>
      </c>
      <c r="W31" s="32">
        <f t="shared" si="2"/>
        <v>0.51804928687352847</v>
      </c>
      <c r="X31" s="33">
        <f t="shared" si="3"/>
        <v>0.97430900417683897</v>
      </c>
      <c r="Y31" s="31">
        <f t="shared" si="4"/>
        <v>28</v>
      </c>
      <c r="Z31" s="32">
        <f t="shared" si="5"/>
        <v>0.77959645173537351</v>
      </c>
      <c r="AA31" s="32">
        <f>IF(F10,DEGREES(Y31),Y31)</f>
        <v>28</v>
      </c>
      <c r="AB31" s="32">
        <f>IF(F8,90-AA31-F9,AA31+90+F9)</f>
        <v>62</v>
      </c>
      <c r="AC31" s="32">
        <f>IF(F11,ABS(F6)-Z31,ABS(F5)+Z31)</f>
        <v>1.7795964517353735</v>
      </c>
      <c r="AD31" s="32">
        <f t="shared" si="6"/>
        <v>0.83546992732443204</v>
      </c>
      <c r="AE31" s="33">
        <f t="shared" si="7"/>
        <v>1.5712904033200354</v>
      </c>
    </row>
    <row r="32" spans="1:31" x14ac:dyDescent="0.25">
      <c r="A32" s="1">
        <v>30</v>
      </c>
      <c r="B32" s="2">
        <v>0.12499999999999996</v>
      </c>
      <c r="C32" s="3">
        <v>0.75000000000000011</v>
      </c>
      <c r="G32" s="11">
        <f>IF(F8,(ROW()-ROW(G3))*5,((ROW(G75)-ROW())*5))</f>
        <v>145</v>
      </c>
      <c r="H32" s="12">
        <f>IF(G32-F9&gt;=0,G32-F9,360-F9+G32)</f>
        <v>145</v>
      </c>
      <c r="I32" s="13" t="str">
        <f>IF(H32=360,0,IF(MOD(H32,F2)=0,H32,""))</f>
        <v/>
      </c>
      <c r="J32" s="13" t="str">
        <f>IF(F13,I32,CHAR(160))</f>
        <v/>
      </c>
      <c r="K32" s="12" t="e">
        <f>NA()</f>
        <v>#N/A</v>
      </c>
      <c r="L32" s="14"/>
      <c r="M32" s="15"/>
      <c r="N32" s="16"/>
      <c r="O32" s="15"/>
      <c r="P32" s="15"/>
      <c r="Q32" s="17"/>
      <c r="R32" s="31">
        <f t="shared" si="0"/>
        <v>29</v>
      </c>
      <c r="S32" s="32">
        <f t="shared" si="1"/>
        <v>0.11394983149610932</v>
      </c>
      <c r="T32" s="32">
        <f>IF(F10,DEGREES(R32),R32)</f>
        <v>29</v>
      </c>
      <c r="U32" s="32">
        <f>IF(F8,90-T32-F9,T32+90+F9)</f>
        <v>61</v>
      </c>
      <c r="V32" s="32">
        <f>IF(F11,ABS(F6)-S32,ABS(F5)+S32)</f>
        <v>1.1139498314961094</v>
      </c>
      <c r="W32" s="32">
        <f t="shared" si="2"/>
        <v>0.54005359478110004</v>
      </c>
      <c r="X32" s="33">
        <f t="shared" si="3"/>
        <v>0.97428247539110646</v>
      </c>
      <c r="Y32" s="31">
        <f t="shared" si="4"/>
        <v>29</v>
      </c>
      <c r="Z32" s="32">
        <f t="shared" si="5"/>
        <v>0.76495963211660234</v>
      </c>
      <c r="AA32" s="32">
        <f>IF(F10,DEGREES(Y32),Y32)</f>
        <v>29</v>
      </c>
      <c r="AB32" s="32">
        <f>IF(F8,90-AA32-F9,AA32+90+F9)</f>
        <v>61</v>
      </c>
      <c r="AC32" s="32">
        <f>IF(F11,ABS(F6)-Z32,ABS(F5)+Z32)</f>
        <v>1.7649596321166023</v>
      </c>
      <c r="AD32" s="32">
        <f t="shared" si="6"/>
        <v>0.85566940899656485</v>
      </c>
      <c r="AE32" s="33">
        <f t="shared" si="7"/>
        <v>1.5436684765546784</v>
      </c>
    </row>
    <row r="33" spans="1:31" x14ac:dyDescent="0.25">
      <c r="A33" s="1">
        <v>31</v>
      </c>
      <c r="B33" s="2">
        <v>0.13662117249389716</v>
      </c>
      <c r="C33" s="3">
        <v>0.73473578139294549</v>
      </c>
      <c r="G33" s="11">
        <f>IF(F8,(ROW()-ROW(G3))*5,((ROW(G75)-ROW())*5))</f>
        <v>150</v>
      </c>
      <c r="H33" s="12">
        <f>IF(G33-F9&gt;=0,G33-F9,360-F9+G33)</f>
        <v>150</v>
      </c>
      <c r="I33" s="13">
        <f>IF(H33=360,0,IF(MOD(H33,F2)=0,H33,""))</f>
        <v>150</v>
      </c>
      <c r="J33" s="13">
        <f>IF(F13,I33,CHAR(160))</f>
        <v>150</v>
      </c>
      <c r="K33" s="12" t="e">
        <f>NA()</f>
        <v>#N/A</v>
      </c>
      <c r="L33" s="14">
        <v>50</v>
      </c>
      <c r="M33" s="15" t="e">
        <f>MATCH(L33,I3:I74,0)</f>
        <v>#N/A</v>
      </c>
      <c r="N33" s="16" t="e">
        <f>IF(F8,90-INDEX(G3:G74,M33,1),INDEX(G3:G74,M33,1)+90)</f>
        <v>#N/A</v>
      </c>
      <c r="O33" s="15">
        <f>IF(F12,+(F7),NA())</f>
        <v>2</v>
      </c>
      <c r="P33" s="15" t="e">
        <f>COS(RADIANS(N33))*O33</f>
        <v>#N/A</v>
      </c>
      <c r="Q33" s="17" t="e">
        <f>SIN(RADIANS(N33))*O33</f>
        <v>#N/A</v>
      </c>
      <c r="R33" s="31">
        <f t="shared" si="0"/>
        <v>30</v>
      </c>
      <c r="S33" s="32">
        <f t="shared" si="1"/>
        <v>0.12499999999999996</v>
      </c>
      <c r="T33" s="32">
        <f>IF(F10,DEGREES(R33),R33)</f>
        <v>30</v>
      </c>
      <c r="U33" s="32">
        <f>IF(F8,90-T33-F9,T33+90+F9)</f>
        <v>60</v>
      </c>
      <c r="V33" s="32">
        <f>IF(F11,ABS(F6)-S33,ABS(F5)+S33)</f>
        <v>1.125</v>
      </c>
      <c r="W33" s="32">
        <f t="shared" si="2"/>
        <v>0.56250000000000011</v>
      </c>
      <c r="X33" s="33">
        <f t="shared" si="3"/>
        <v>0.97427857925749339</v>
      </c>
      <c r="Y33" s="31">
        <f t="shared" si="4"/>
        <v>30</v>
      </c>
      <c r="Z33" s="32">
        <f t="shared" si="5"/>
        <v>0.75000000000000011</v>
      </c>
      <c r="AA33" s="32">
        <f>IF(F10,DEGREES(Y33),Y33)</f>
        <v>30</v>
      </c>
      <c r="AB33" s="32">
        <f>IF(F8,90-AA33-F9,AA33+90+F9)</f>
        <v>60</v>
      </c>
      <c r="AC33" s="32">
        <f>IF(F11,ABS(F6)-Z33,ABS(F5)+Z33)</f>
        <v>1.75</v>
      </c>
      <c r="AD33" s="32">
        <f t="shared" si="6"/>
        <v>0.87500000000000022</v>
      </c>
      <c r="AE33" s="33">
        <f t="shared" si="7"/>
        <v>1.5155444566227676</v>
      </c>
    </row>
    <row r="34" spans="1:31" x14ac:dyDescent="0.25">
      <c r="A34" s="1">
        <v>32</v>
      </c>
      <c r="B34" s="2">
        <v>0.14880897433283535</v>
      </c>
      <c r="C34" s="3">
        <v>0.7191855733945387</v>
      </c>
      <c r="G34" s="11">
        <f>IF(F8,(ROW()-ROW(G3))*5,((ROW(G75)-ROW())*5))</f>
        <v>155</v>
      </c>
      <c r="H34" s="12">
        <f>IF(G34-F9&gt;=0,G34-F9,360-F9+G34)</f>
        <v>155</v>
      </c>
      <c r="I34" s="13" t="str">
        <f>IF(H34=360,0,IF(MOD(H34,F2)=0,H34,""))</f>
        <v/>
      </c>
      <c r="J34" s="13" t="str">
        <f>IF(F13,I34,CHAR(160))</f>
        <v/>
      </c>
      <c r="K34" s="12" t="e">
        <f>NA()</f>
        <v>#N/A</v>
      </c>
      <c r="L34" s="14">
        <v>50</v>
      </c>
      <c r="M34" s="15" t="e">
        <f>M33</f>
        <v>#N/A</v>
      </c>
      <c r="N34" s="16" t="e">
        <f>IF(F8,90-INDEX(G3:G74,M34,1),INDEX(G3:G74,M34,1)+90)</f>
        <v>#N/A</v>
      </c>
      <c r="O34" s="15">
        <f>IF(F12,-(F7),NA())</f>
        <v>-2</v>
      </c>
      <c r="P34" s="15" t="e">
        <f>COS(RADIANS(N34))*O34</f>
        <v>#N/A</v>
      </c>
      <c r="Q34" s="17" t="e">
        <f>SIN(RADIANS(N34))*O34</f>
        <v>#N/A</v>
      </c>
      <c r="R34" s="31">
        <f t="shared" si="0"/>
        <v>31</v>
      </c>
      <c r="S34" s="32">
        <f t="shared" si="1"/>
        <v>0.13662117249389716</v>
      </c>
      <c r="T34" s="32">
        <f>IF(F10,DEGREES(R34),R34)</f>
        <v>31</v>
      </c>
      <c r="U34" s="32">
        <f>IF(F8,90-T34-F9,T34+90+F9)</f>
        <v>59</v>
      </c>
      <c r="V34" s="32">
        <f>IF(F11,ABS(F6)-S34,ABS(F5)+S34)</f>
        <v>1.1366211724938973</v>
      </c>
      <c r="W34" s="32">
        <f t="shared" si="2"/>
        <v>0.58540318058326546</v>
      </c>
      <c r="X34" s="33">
        <f t="shared" si="3"/>
        <v>0.97427450234746393</v>
      </c>
      <c r="Y34" s="31">
        <f t="shared" si="4"/>
        <v>31</v>
      </c>
      <c r="Z34" s="32">
        <f t="shared" si="5"/>
        <v>0.73473578139294549</v>
      </c>
      <c r="AA34" s="32">
        <f>IF(F10,DEGREES(Y34),Y34)</f>
        <v>31</v>
      </c>
      <c r="AB34" s="32">
        <f>IF(F8,90-AA34-F9,AA34+90+F9)</f>
        <v>59</v>
      </c>
      <c r="AC34" s="32">
        <f>IF(F11,ABS(F6)-Z34,ABS(F5)+Z34)</f>
        <v>1.7347357813929456</v>
      </c>
      <c r="AD34" s="32">
        <f t="shared" si="6"/>
        <v>0.89345497732621126</v>
      </c>
      <c r="AE34" s="33">
        <f t="shared" si="7"/>
        <v>1.4869587871679608</v>
      </c>
    </row>
    <row r="35" spans="1:31" x14ac:dyDescent="0.25">
      <c r="A35" s="1">
        <v>33</v>
      </c>
      <c r="B35" s="2">
        <v>0.1615571911124859</v>
      </c>
      <c r="C35" s="3">
        <v>0.70336832153790019</v>
      </c>
      <c r="G35" s="11">
        <f>IF(F8,(ROW()-ROW(G3))*5,((ROW(G75)-ROW())*5))</f>
        <v>160</v>
      </c>
      <c r="H35" s="12">
        <f>IF(G35-F9&gt;=0,G35-F9,360-F9+G35)</f>
        <v>160</v>
      </c>
      <c r="I35" s="13" t="str">
        <f>IF(H35=360,0,IF(MOD(H35,F2)=0,H35,""))</f>
        <v/>
      </c>
      <c r="J35" s="13" t="str">
        <f>IF(F13,I35,CHAR(160))</f>
        <v/>
      </c>
      <c r="K35" s="12" t="e">
        <f>NA()</f>
        <v>#N/A</v>
      </c>
      <c r="L35" s="14"/>
      <c r="M35" s="15"/>
      <c r="N35" s="16"/>
      <c r="O35" s="15"/>
      <c r="P35" s="15"/>
      <c r="Q35" s="17"/>
      <c r="R35" s="31">
        <f t="shared" si="0"/>
        <v>32</v>
      </c>
      <c r="S35" s="32">
        <f t="shared" si="1"/>
        <v>0.14880897433283535</v>
      </c>
      <c r="T35" s="32">
        <f>IF(F10,DEGREES(R35),R35)</f>
        <v>32</v>
      </c>
      <c r="U35" s="32">
        <f>IF(F8,90-T35-F9,T35+90+F9)</f>
        <v>58</v>
      </c>
      <c r="V35" s="32">
        <f>IF(F11,ABS(F6)-S35,ABS(F5)+S35)</f>
        <v>1.1488089743328354</v>
      </c>
      <c r="W35" s="32">
        <f t="shared" si="2"/>
        <v>0.60877600642295893</v>
      </c>
      <c r="X35" s="33">
        <f t="shared" si="3"/>
        <v>0.97424526353037744</v>
      </c>
      <c r="Y35" s="31">
        <f t="shared" si="4"/>
        <v>32</v>
      </c>
      <c r="Z35" s="32">
        <f t="shared" si="5"/>
        <v>0.7191855733945387</v>
      </c>
      <c r="AA35" s="32">
        <f>IF(F10,DEGREES(Y35),Y35)</f>
        <v>32</v>
      </c>
      <c r="AB35" s="32">
        <f>IF(F8,90-AA35-F9,AA35+90+F9)</f>
        <v>58</v>
      </c>
      <c r="AC35" s="32">
        <f>IF(F11,ABS(F6)-Z35,ABS(F5)+Z35)</f>
        <v>1.7191855733945387</v>
      </c>
      <c r="AD35" s="32">
        <f t="shared" si="6"/>
        <v>0.91102955413357445</v>
      </c>
      <c r="AE35" s="33">
        <f t="shared" si="7"/>
        <v>1.4579520524568321</v>
      </c>
    </row>
    <row r="36" spans="1:31" x14ac:dyDescent="0.25">
      <c r="A36" s="1">
        <v>34</v>
      </c>
      <c r="B36" s="2">
        <v>0.17485777741960878</v>
      </c>
      <c r="C36" s="3">
        <v>0.68730329670795587</v>
      </c>
      <c r="G36" s="11">
        <f>IF(F8,(ROW()-ROW(G3))*5,((ROW(G75)-ROW())*5))</f>
        <v>165</v>
      </c>
      <c r="H36" s="12">
        <f>IF(G36-F9&gt;=0,G36-F9,360-F9+G36)</f>
        <v>165</v>
      </c>
      <c r="I36" s="13">
        <f>IF(H36=360,0,IF(MOD(H36,F2)=0,H36,""))</f>
        <v>165</v>
      </c>
      <c r="J36" s="13">
        <f>IF(F13,I36,CHAR(160))</f>
        <v>165</v>
      </c>
      <c r="K36" s="12" t="e">
        <f>NA()</f>
        <v>#N/A</v>
      </c>
      <c r="L36" s="14">
        <v>55</v>
      </c>
      <c r="M36" s="15" t="e">
        <f>MATCH(L36,I3:I74,0)</f>
        <v>#N/A</v>
      </c>
      <c r="N36" s="16" t="e">
        <f>IF(F8,90-INDEX(G3:G74,M36,1),INDEX(G3:G74,M36,1)+90)</f>
        <v>#N/A</v>
      </c>
      <c r="O36" s="15">
        <f>IF(F12,+(F7),NA())</f>
        <v>2</v>
      </c>
      <c r="P36" s="15" t="e">
        <f>COS(RADIANS(N36))*O36</f>
        <v>#N/A</v>
      </c>
      <c r="Q36" s="17" t="e">
        <f>SIN(RADIANS(N36))*O36</f>
        <v>#N/A</v>
      </c>
      <c r="R36" s="31">
        <f t="shared" si="0"/>
        <v>33</v>
      </c>
      <c r="S36" s="32">
        <f t="shared" si="1"/>
        <v>0.1615571911124859</v>
      </c>
      <c r="T36" s="32">
        <f>IF(F10,DEGREES(R36),R36)</f>
        <v>33</v>
      </c>
      <c r="U36" s="32">
        <f>IF(F8,90-T36-F9,T36+90+F9)</f>
        <v>57</v>
      </c>
      <c r="V36" s="32">
        <f>IF(F11,ABS(F6)-S36,ABS(F5)+S36)</f>
        <v>1.161557191112486</v>
      </c>
      <c r="W36" s="32">
        <f t="shared" si="2"/>
        <v>0.63262938768226973</v>
      </c>
      <c r="X36" s="33">
        <f t="shared" si="3"/>
        <v>0.9741638291714001</v>
      </c>
      <c r="Y36" s="31">
        <f t="shared" si="4"/>
        <v>33</v>
      </c>
      <c r="Z36" s="32">
        <f t="shared" si="5"/>
        <v>0.70336832153790019</v>
      </c>
      <c r="AA36" s="32">
        <f>IF(F10,DEGREES(Y36),Y36)</f>
        <v>33</v>
      </c>
      <c r="AB36" s="32">
        <f>IF(F8,90-AA36-F9,AA36+90+F9)</f>
        <v>57</v>
      </c>
      <c r="AC36" s="32">
        <f>IF(F11,ABS(F6)-Z36,ABS(F5)+Z36)</f>
        <v>1.7033683215379001</v>
      </c>
      <c r="AD36" s="32">
        <f t="shared" si="6"/>
        <v>0.92772087891756827</v>
      </c>
      <c r="AE36" s="33">
        <f t="shared" si="7"/>
        <v>1.4285648776444344</v>
      </c>
    </row>
    <row r="37" spans="1:31" x14ac:dyDescent="0.25">
      <c r="A37" s="1">
        <v>35</v>
      </c>
      <c r="B37" s="2">
        <v>0.18870087069101743</v>
      </c>
      <c r="C37" s="3">
        <v>0.67101007166283433</v>
      </c>
      <c r="G37" s="11">
        <f>IF(F8,(ROW()-ROW(G3))*5,((ROW(G75)-ROW())*5))</f>
        <v>170</v>
      </c>
      <c r="H37" s="12">
        <f>IF(G37-F9&gt;=0,G37-F9,360-F9+G37)</f>
        <v>170</v>
      </c>
      <c r="I37" s="13" t="str">
        <f>IF(H37=360,0,IF(MOD(H37,F2)=0,H37,""))</f>
        <v/>
      </c>
      <c r="J37" s="13" t="str">
        <f>IF(F13,I37,CHAR(160))</f>
        <v/>
      </c>
      <c r="K37" s="12" t="e">
        <f>NA()</f>
        <v>#N/A</v>
      </c>
      <c r="L37" s="14">
        <v>55</v>
      </c>
      <c r="M37" s="15" t="e">
        <f>M36</f>
        <v>#N/A</v>
      </c>
      <c r="N37" s="16" t="e">
        <f>IF(F8,90-INDEX(G3:G74,M37,1),INDEX(G3:G74,M37,1)+90)</f>
        <v>#N/A</v>
      </c>
      <c r="O37" s="15">
        <f>IF(F12,-(F7),NA())</f>
        <v>-2</v>
      </c>
      <c r="P37" s="15" t="e">
        <f>COS(RADIANS(N37))*O37</f>
        <v>#N/A</v>
      </c>
      <c r="Q37" s="17" t="e">
        <f>SIN(RADIANS(N37))*O37</f>
        <v>#N/A</v>
      </c>
      <c r="R37" s="31">
        <f t="shared" si="0"/>
        <v>34</v>
      </c>
      <c r="S37" s="32">
        <f t="shared" si="1"/>
        <v>0.17485777741960878</v>
      </c>
      <c r="T37" s="32">
        <f>IF(F10,DEGREES(R37),R37)</f>
        <v>34</v>
      </c>
      <c r="U37" s="32">
        <f>IF(F8,90-T37-F9,T37+90+F9)</f>
        <v>56</v>
      </c>
      <c r="V37" s="32">
        <f>IF(F11,ABS(F6)-S37,ABS(F5)+S37)</f>
        <v>1.1748577774196087</v>
      </c>
      <c r="W37" s="32">
        <f t="shared" si="2"/>
        <v>0.65697213172045943</v>
      </c>
      <c r="X37" s="33">
        <f t="shared" si="3"/>
        <v>0.97400123988936393</v>
      </c>
      <c r="Y37" s="31">
        <f t="shared" si="4"/>
        <v>34</v>
      </c>
      <c r="Z37" s="32">
        <f t="shared" si="5"/>
        <v>0.68730329670795587</v>
      </c>
      <c r="AA37" s="32">
        <f>IF(F10,DEGREES(Y37),Y37)</f>
        <v>34</v>
      </c>
      <c r="AB37" s="32">
        <f>IF(F8,90-AA37-F9,AA37+90+F9)</f>
        <v>56</v>
      </c>
      <c r="AC37" s="32">
        <f>IF(F11,ABS(F6)-Z37,ABS(F5)+Z37)</f>
        <v>1.687303296707956</v>
      </c>
      <c r="AD37" s="32">
        <f t="shared" si="6"/>
        <v>0.94352802952188486</v>
      </c>
      <c r="AE37" s="33">
        <f t="shared" si="7"/>
        <v>1.3988378292668833</v>
      </c>
    </row>
    <row r="38" spans="1:31" x14ac:dyDescent="0.25">
      <c r="A38" s="1">
        <v>36</v>
      </c>
      <c r="B38" s="2">
        <v>0.20307481014556644</v>
      </c>
      <c r="C38" s="3">
        <v>0.65450849718747373</v>
      </c>
      <c r="G38" s="11">
        <f>IF(F8,(ROW()-ROW(G3))*5,((ROW(G75)-ROW())*5))</f>
        <v>175</v>
      </c>
      <c r="H38" s="12">
        <f>IF(G38-F9&gt;=0,G38-F9,360-F9+G38)</f>
        <v>175</v>
      </c>
      <c r="I38" s="13" t="str">
        <f>IF(H38=360,0,IF(MOD(H38,F2)=0,H38,""))</f>
        <v/>
      </c>
      <c r="J38" s="13" t="str">
        <f>IF(F13,I38,CHAR(160))</f>
        <v/>
      </c>
      <c r="K38" s="12" t="e">
        <f>NA()</f>
        <v>#N/A</v>
      </c>
      <c r="L38" s="14"/>
      <c r="M38" s="15"/>
      <c r="N38" s="16"/>
      <c r="O38" s="15"/>
      <c r="P38" s="15"/>
      <c r="Q38" s="17"/>
      <c r="R38" s="31">
        <f t="shared" si="0"/>
        <v>35</v>
      </c>
      <c r="S38" s="32">
        <f t="shared" si="1"/>
        <v>0.18870087069101743</v>
      </c>
      <c r="T38" s="32">
        <f>IF(F10,DEGREES(R38),R38)</f>
        <v>35</v>
      </c>
      <c r="U38" s="32">
        <f>IF(F8,90-T38-F9,T38+90+F9)</f>
        <v>55</v>
      </c>
      <c r="V38" s="32">
        <f>IF(F11,ABS(F6)-S38,ABS(F5)+S38)</f>
        <v>1.1887008706910174</v>
      </c>
      <c r="W38" s="32">
        <f t="shared" si="2"/>
        <v>0.68181080929833948</v>
      </c>
      <c r="X38" s="33">
        <f t="shared" si="3"/>
        <v>0.97372674827465133</v>
      </c>
      <c r="Y38" s="31">
        <f t="shared" si="4"/>
        <v>35</v>
      </c>
      <c r="Z38" s="32">
        <f t="shared" si="5"/>
        <v>0.67101007166283433</v>
      </c>
      <c r="AA38" s="32">
        <f>IF(F10,DEGREES(Y38),Y38)</f>
        <v>35</v>
      </c>
      <c r="AB38" s="32">
        <f>IF(F8,90-AA38-F9,AA38+90+F9)</f>
        <v>55</v>
      </c>
      <c r="AC38" s="32">
        <f>IF(F11,ABS(F6)-Z38,ABS(F5)+Z38)</f>
        <v>1.6710100716628342</v>
      </c>
      <c r="AD38" s="32">
        <f t="shared" si="6"/>
        <v>0.95845200201107472</v>
      </c>
      <c r="AE38" s="33">
        <f t="shared" si="7"/>
        <v>1.3688113162301054</v>
      </c>
    </row>
    <row r="39" spans="1:31" x14ac:dyDescent="0.25">
      <c r="A39" s="1">
        <v>37</v>
      </c>
      <c r="B39" s="2">
        <v>0.21796616073973576</v>
      </c>
      <c r="C39" s="3">
        <v>0.63781867790849955</v>
      </c>
      <c r="G39" s="11">
        <f>IF(F8,(ROW()-ROW(G3))*5,((ROW(G75)-ROW())*5))</f>
        <v>180</v>
      </c>
      <c r="H39" s="12">
        <f>IF(G39-F9&gt;=0,G39-F9,360-F9+G39)</f>
        <v>180</v>
      </c>
      <c r="I39" s="13">
        <f>IF(H39=360,0,IF(MOD(H39,F2)=0,H39,""))</f>
        <v>180</v>
      </c>
      <c r="J39" s="13">
        <f>IF(F13,I39,CHAR(160))</f>
        <v>180</v>
      </c>
      <c r="K39" s="12" t="e">
        <f>NA()</f>
        <v>#N/A</v>
      </c>
      <c r="L39" s="14">
        <v>60</v>
      </c>
      <c r="M39" s="15">
        <f>MATCH(L39,I3:I74,0)</f>
        <v>13</v>
      </c>
      <c r="N39" s="16">
        <f>IF(F8,90-INDEX(G3:G74,M39,1),INDEX(G3:G74,M39,1)+90)</f>
        <v>30</v>
      </c>
      <c r="O39" s="15">
        <f>IF(F12,+(F7),NA())</f>
        <v>2</v>
      </c>
      <c r="P39" s="15">
        <f>COS(RADIANS(N39))*O39</f>
        <v>1.7320508075688774</v>
      </c>
      <c r="Q39" s="17">
        <f>SIN(RADIANS(N39))*O39</f>
        <v>0.99999999999999989</v>
      </c>
      <c r="R39" s="31">
        <f t="shared" si="0"/>
        <v>36</v>
      </c>
      <c r="S39" s="32">
        <f t="shared" si="1"/>
        <v>0.20307481014556644</v>
      </c>
      <c r="T39" s="32">
        <f>IF(F10,DEGREES(R39),R39)</f>
        <v>36</v>
      </c>
      <c r="U39" s="32">
        <f>IF(F8,90-T39-F9,T39+90+F9)</f>
        <v>54</v>
      </c>
      <c r="V39" s="32">
        <f>IF(F11,ABS(F6)-S39,ABS(F5)+S39)</f>
        <v>1.2030748101455664</v>
      </c>
      <c r="W39" s="32">
        <f t="shared" si="2"/>
        <v>0.70714963080813098</v>
      </c>
      <c r="X39" s="33">
        <f t="shared" si="3"/>
        <v>0.97330796691217669</v>
      </c>
      <c r="Y39" s="31">
        <f t="shared" si="4"/>
        <v>36</v>
      </c>
      <c r="Z39" s="32">
        <f t="shared" si="5"/>
        <v>0.65450849718747373</v>
      </c>
      <c r="AA39" s="32">
        <f>IF(F10,DEGREES(Y39),Y39)</f>
        <v>36</v>
      </c>
      <c r="AB39" s="32">
        <f>IF(F8,90-AA39-F9,AA39+90+F9)</f>
        <v>54</v>
      </c>
      <c r="AC39" s="32">
        <f>IF(F11,ABS(F6)-Z39,ABS(F5)+Z39)</f>
        <v>1.6545084971874737</v>
      </c>
      <c r="AD39" s="32">
        <f t="shared" si="6"/>
        <v>0.97249569443937978</v>
      </c>
      <c r="AE39" s="33">
        <f t="shared" si="7"/>
        <v>1.3385254915624212</v>
      </c>
    </row>
    <row r="40" spans="1:31" x14ac:dyDescent="0.25">
      <c r="A40" s="1">
        <v>38</v>
      </c>
      <c r="B40" s="2">
        <v>0.2333597420835935</v>
      </c>
      <c r="C40" s="3">
        <v>0.6209609477998338</v>
      </c>
      <c r="G40" s="11">
        <f>IF(F8,(ROW()-ROW(G3))*5,((ROW(G75)-ROW())*5))</f>
        <v>185</v>
      </c>
      <c r="H40" s="12">
        <f>IF(G40-F9&gt;=0,G40-F9,360-F9+G40)</f>
        <v>185</v>
      </c>
      <c r="I40" s="13" t="str">
        <f>IF(H40=360,0,IF(MOD(H40,F2)=0,H40,""))</f>
        <v/>
      </c>
      <c r="J40" s="13" t="str">
        <f>IF(F13,I40,CHAR(160))</f>
        <v/>
      </c>
      <c r="K40" s="12" t="e">
        <f>NA()</f>
        <v>#N/A</v>
      </c>
      <c r="L40" s="14">
        <v>60</v>
      </c>
      <c r="M40" s="15">
        <f>M39</f>
        <v>13</v>
      </c>
      <c r="N40" s="16">
        <f>IF(F8,90-INDEX(G3:G74,M40,1),INDEX(G3:G74,M40,1)+90)</f>
        <v>30</v>
      </c>
      <c r="O40" s="15">
        <f>IF(F12,-(F7),NA())</f>
        <v>-2</v>
      </c>
      <c r="P40" s="15">
        <f>COS(RADIANS(N40))*O40</f>
        <v>-1.7320508075688774</v>
      </c>
      <c r="Q40" s="17">
        <f>SIN(RADIANS(N40))*O40</f>
        <v>-0.99999999999999989</v>
      </c>
      <c r="R40" s="31">
        <f t="shared" si="0"/>
        <v>37</v>
      </c>
      <c r="S40" s="32">
        <f t="shared" si="1"/>
        <v>0.21796616073973576</v>
      </c>
      <c r="T40" s="32">
        <f>IF(F10,DEGREES(R40),R40)</f>
        <v>37</v>
      </c>
      <c r="U40" s="32">
        <f>IF(F8,90-T40-F9,T40+90+F9)</f>
        <v>53</v>
      </c>
      <c r="V40" s="32">
        <f>IF(F11,ABS(F6)-S40,ABS(F5)+S40)</f>
        <v>1.2179661607397358</v>
      </c>
      <c r="W40" s="32">
        <f t="shared" si="2"/>
        <v>0.73299033322399565</v>
      </c>
      <c r="X40" s="33">
        <f t="shared" si="3"/>
        <v>0.97271102600272197</v>
      </c>
      <c r="Y40" s="31">
        <f t="shared" si="4"/>
        <v>37</v>
      </c>
      <c r="Z40" s="32">
        <f t="shared" si="5"/>
        <v>0.63781867790849955</v>
      </c>
      <c r="AA40" s="32">
        <f>IF(F10,DEGREES(Y40),Y40)</f>
        <v>37</v>
      </c>
      <c r="AB40" s="32">
        <f>IF(F8,90-AA40-F9,AA40+90+F9)</f>
        <v>53</v>
      </c>
      <c r="AC40" s="32">
        <f>IF(F11,ABS(F6)-Z40,ABS(F5)+Z40)</f>
        <v>1.6378186779084996</v>
      </c>
      <c r="AD40" s="32">
        <f t="shared" si="6"/>
        <v>0.98566388556436091</v>
      </c>
      <c r="AE40" s="33">
        <f t="shared" si="7"/>
        <v>1.3080201551964374</v>
      </c>
    </row>
    <row r="41" spans="1:31" x14ac:dyDescent="0.25">
      <c r="A41" s="1">
        <v>39</v>
      </c>
      <c r="B41" s="2">
        <v>0.24923866224028604</v>
      </c>
      <c r="C41" s="3">
        <v>0.6039558454088797</v>
      </c>
      <c r="G41" s="11">
        <f>IF(F8,(ROW()-ROW(G3))*5,((ROW(G75)-ROW())*5))</f>
        <v>190</v>
      </c>
      <c r="H41" s="12">
        <f>IF(G41-F9&gt;=0,G41-F9,360-F9+G41)</f>
        <v>190</v>
      </c>
      <c r="I41" s="13" t="str">
        <f>IF(H41=360,0,IF(MOD(H41,F2)=0,H41,""))</f>
        <v/>
      </c>
      <c r="J41" s="13" t="str">
        <f>IF(F13,I41,CHAR(160))</f>
        <v/>
      </c>
      <c r="K41" s="12" t="e">
        <f>NA()</f>
        <v>#N/A</v>
      </c>
      <c r="L41" s="14"/>
      <c r="M41" s="15"/>
      <c r="N41" s="16"/>
      <c r="O41" s="15"/>
      <c r="P41" s="15"/>
      <c r="Q41" s="17"/>
      <c r="R41" s="31">
        <f t="shared" si="0"/>
        <v>38</v>
      </c>
      <c r="S41" s="32">
        <f t="shared" si="1"/>
        <v>0.2333597420835935</v>
      </c>
      <c r="T41" s="32">
        <f>IF(F10,DEGREES(R41),R41)</f>
        <v>38</v>
      </c>
      <c r="U41" s="32">
        <f>IF(F8,90-T41-F9,T41+90+F9)</f>
        <v>52</v>
      </c>
      <c r="V41" s="32">
        <f>IF(F11,ABS(F6)-S41,ABS(F5)+S41)</f>
        <v>1.2333597420835936</v>
      </c>
      <c r="W41" s="32">
        <f t="shared" si="2"/>
        <v>0.75933207841845862</v>
      </c>
      <c r="X41" s="33">
        <f t="shared" si="3"/>
        <v>0.97190073982748482</v>
      </c>
      <c r="Y41" s="31">
        <f t="shared" si="4"/>
        <v>38</v>
      </c>
      <c r="Z41" s="32">
        <f t="shared" si="5"/>
        <v>0.6209609477998338</v>
      </c>
      <c r="AA41" s="32">
        <f>IF(F10,DEGREES(Y41),Y41)</f>
        <v>38</v>
      </c>
      <c r="AB41" s="32">
        <f>IF(F8,90-AA41-F9,AA41+90+F9)</f>
        <v>52</v>
      </c>
      <c r="AC41" s="32">
        <f>IF(F11,ABS(F6)-Z41,ABS(F5)+Z41)</f>
        <v>1.6209609477998339</v>
      </c>
      <c r="AD41" s="32">
        <f t="shared" si="6"/>
        <v>0.99796320856772314</v>
      </c>
      <c r="AE41" s="33">
        <f t="shared" si="7"/>
        <v>1.2773346580428135</v>
      </c>
    </row>
    <row r="42" spans="1:31" x14ac:dyDescent="0.25">
      <c r="A42" s="1">
        <v>40</v>
      </c>
      <c r="B42" s="2">
        <v>0.26558435631879473</v>
      </c>
      <c r="C42" s="3">
        <v>0.58682408883346515</v>
      </c>
      <c r="G42" s="11">
        <f>IF(F8,(ROW()-ROW(G3))*5,((ROW(G75)-ROW())*5))</f>
        <v>195</v>
      </c>
      <c r="H42" s="12">
        <f>IF(G42-F9&gt;=0,G42-F9,360-F9+G42)</f>
        <v>195</v>
      </c>
      <c r="I42" s="13">
        <f>IF(H42=360,0,IF(MOD(H42,F2)=0,H42,""))</f>
        <v>195</v>
      </c>
      <c r="J42" s="13">
        <f>IF(F13,I42,CHAR(160))</f>
        <v>195</v>
      </c>
      <c r="K42" s="12" t="e">
        <f>NA()</f>
        <v>#N/A</v>
      </c>
      <c r="L42" s="14">
        <v>65</v>
      </c>
      <c r="M42" s="15" t="e">
        <f>MATCH(L42,I3:I74,0)</f>
        <v>#N/A</v>
      </c>
      <c r="N42" s="16" t="e">
        <f>IF(F8,90-INDEX(G3:G74,M42,1),INDEX(G3:G74,M42,1)+90)</f>
        <v>#N/A</v>
      </c>
      <c r="O42" s="15">
        <f>IF(F12,+(F7),NA())</f>
        <v>2</v>
      </c>
      <c r="P42" s="15" t="e">
        <f>COS(RADIANS(N42))*O42</f>
        <v>#N/A</v>
      </c>
      <c r="Q42" s="17" t="e">
        <f>SIN(RADIANS(N42))*O42</f>
        <v>#N/A</v>
      </c>
      <c r="R42" s="31">
        <f t="shared" si="0"/>
        <v>39</v>
      </c>
      <c r="S42" s="32">
        <f t="shared" si="1"/>
        <v>0.24923866224028604</v>
      </c>
      <c r="T42" s="32">
        <f>IF(F10,DEGREES(R42),R42)</f>
        <v>39</v>
      </c>
      <c r="U42" s="32">
        <f>IF(F8,90-T42-F9,T42+90+F9)</f>
        <v>51</v>
      </c>
      <c r="V42" s="32">
        <f>IF(F11,ABS(F6)-S42,ABS(F5)+S42)</f>
        <v>1.249238662240286</v>
      </c>
      <c r="W42" s="32">
        <f t="shared" si="2"/>
        <v>0.78617136343563265</v>
      </c>
      <c r="X42" s="33">
        <f t="shared" si="3"/>
        <v>0.97084078125594719</v>
      </c>
      <c r="Y42" s="31">
        <f t="shared" si="4"/>
        <v>39</v>
      </c>
      <c r="Z42" s="32">
        <f t="shared" si="5"/>
        <v>0.6039558454088797</v>
      </c>
      <c r="AA42" s="32">
        <f>IF(F10,DEGREES(Y42),Y42)</f>
        <v>39</v>
      </c>
      <c r="AB42" s="32">
        <f>IF(F8,90-AA42-F9,AA42+90+F9)</f>
        <v>51</v>
      </c>
      <c r="AC42" s="32">
        <f>IF(F11,ABS(F6)-Z42,ABS(F5)+Z42)</f>
        <v>1.6039558454088798</v>
      </c>
      <c r="AD42" s="32">
        <f t="shared" si="6"/>
        <v>1.009402119859389</v>
      </c>
      <c r="AE42" s="33">
        <f t="shared" si="7"/>
        <v>1.2465078076148124</v>
      </c>
    </row>
    <row r="43" spans="1:31" x14ac:dyDescent="0.25">
      <c r="A43" s="1">
        <v>41</v>
      </c>
      <c r="B43" s="2">
        <v>0.28237662975652444</v>
      </c>
      <c r="C43" s="3">
        <v>0.56958655048003271</v>
      </c>
      <c r="G43" s="11">
        <f>IF(F8,(ROW()-ROW(G3))*5,((ROW(G75)-ROW())*5))</f>
        <v>200</v>
      </c>
      <c r="H43" s="12">
        <f>IF(G43-F9&gt;=0,G43-F9,360-F9+G43)</f>
        <v>200</v>
      </c>
      <c r="I43" s="13" t="str">
        <f>IF(H43=360,0,IF(MOD(H43,F2)=0,H43,""))</f>
        <v/>
      </c>
      <c r="J43" s="13" t="str">
        <f>IF(F13,I43,CHAR(160))</f>
        <v/>
      </c>
      <c r="K43" s="12" t="e">
        <f>NA()</f>
        <v>#N/A</v>
      </c>
      <c r="L43" s="14">
        <v>65</v>
      </c>
      <c r="M43" s="15" t="e">
        <f>M42</f>
        <v>#N/A</v>
      </c>
      <c r="N43" s="16" t="e">
        <f>IF(F8,90-INDEX(G3:G74,M43,1),INDEX(G3:G74,M43,1)+90)</f>
        <v>#N/A</v>
      </c>
      <c r="O43" s="15">
        <f>IF(F12,-(F7),NA())</f>
        <v>-2</v>
      </c>
      <c r="P43" s="15" t="e">
        <f>COS(RADIANS(N43))*O43</f>
        <v>#N/A</v>
      </c>
      <c r="Q43" s="17" t="e">
        <f>SIN(RADIANS(N43))*O43</f>
        <v>#N/A</v>
      </c>
      <c r="R43" s="31">
        <f t="shared" si="0"/>
        <v>40</v>
      </c>
      <c r="S43" s="32">
        <f t="shared" si="1"/>
        <v>0.26558435631879473</v>
      </c>
      <c r="T43" s="32">
        <f>IF(F10,DEGREES(R43),R43)</f>
        <v>40</v>
      </c>
      <c r="U43" s="32">
        <f>IF(F8,90-T43-F9,T43+90+F9)</f>
        <v>50</v>
      </c>
      <c r="V43" s="32">
        <f>IF(F11,ABS(F6)-S43,ABS(F5)+S43)</f>
        <v>1.2655843563187947</v>
      </c>
      <c r="W43" s="32">
        <f t="shared" si="2"/>
        <v>0.8135019432548356</v>
      </c>
      <c r="X43" s="33">
        <f t="shared" si="3"/>
        <v>0.96949386345632138</v>
      </c>
      <c r="Y43" s="31">
        <f t="shared" si="4"/>
        <v>40</v>
      </c>
      <c r="Z43" s="32">
        <f t="shared" si="5"/>
        <v>0.58682408883346515</v>
      </c>
      <c r="AA43" s="32">
        <f>IF(F10,DEGREES(Y43),Y43)</f>
        <v>40</v>
      </c>
      <c r="AB43" s="32">
        <f>IF(F8,90-AA43-F9,AA43+90+F9)</f>
        <v>50</v>
      </c>
      <c r="AC43" s="32">
        <f>IF(F11,ABS(F6)-Z43,ABS(F5)+Z43)</f>
        <v>1.586824088833465</v>
      </c>
      <c r="AD43" s="32">
        <f t="shared" si="6"/>
        <v>1.0199908630542838</v>
      </c>
      <c r="AE43" s="33">
        <f t="shared" si="7"/>
        <v>1.2155777754582113</v>
      </c>
    </row>
    <row r="44" spans="1:31" x14ac:dyDescent="0.25">
      <c r="A44" s="1">
        <v>42</v>
      </c>
      <c r="B44" s="2">
        <v>0.29959370617540682</v>
      </c>
      <c r="C44" s="3">
        <v>0.55226423163382676</v>
      </c>
      <c r="G44" s="11">
        <f>IF(F8,(ROW()-ROW(G3))*5,((ROW(G75)-ROW())*5))</f>
        <v>205</v>
      </c>
      <c r="H44" s="12">
        <f>IF(G44-F9&gt;=0,G44-F9,360-F9+G44)</f>
        <v>205</v>
      </c>
      <c r="I44" s="13" t="str">
        <f>IF(H44=360,0,IF(MOD(H44,F2)=0,H44,""))</f>
        <v/>
      </c>
      <c r="J44" s="13" t="str">
        <f>IF(F13,I44,CHAR(160))</f>
        <v/>
      </c>
      <c r="K44" s="12" t="e">
        <f>NA()</f>
        <v>#N/A</v>
      </c>
      <c r="L44" s="14"/>
      <c r="M44" s="15"/>
      <c r="N44" s="16"/>
      <c r="O44" s="15"/>
      <c r="P44" s="15"/>
      <c r="Q44" s="17"/>
      <c r="R44" s="31">
        <f t="shared" si="0"/>
        <v>41</v>
      </c>
      <c r="S44" s="32">
        <f t="shared" si="1"/>
        <v>0.28237662975652444</v>
      </c>
      <c r="T44" s="32">
        <f>IF(F10,DEGREES(R44),R44)</f>
        <v>41</v>
      </c>
      <c r="U44" s="32">
        <f>IF(F8,90-T44-F9,T44+90+F9)</f>
        <v>49</v>
      </c>
      <c r="V44" s="32">
        <f>IF(F11,ABS(F6)-S44,ABS(F5)+S44)</f>
        <v>1.2823766297565244</v>
      </c>
      <c r="W44" s="32">
        <f t="shared" si="2"/>
        <v>0.84131476651818471</v>
      </c>
      <c r="X44" s="33">
        <f t="shared" si="3"/>
        <v>0.96782192793103972</v>
      </c>
      <c r="Y44" s="31">
        <f t="shared" si="4"/>
        <v>41</v>
      </c>
      <c r="Z44" s="32">
        <f t="shared" si="5"/>
        <v>0.56958655048003271</v>
      </c>
      <c r="AA44" s="32">
        <f>IF(F10,DEGREES(Y44),Y44)</f>
        <v>41</v>
      </c>
      <c r="AB44" s="32">
        <f>IF(F8,90-AA44-F9,AA44+90+F9)</f>
        <v>49</v>
      </c>
      <c r="AC44" s="32">
        <f>IF(F11,ABS(F6)-Z44,ABS(F5)+Z44)</f>
        <v>1.5695865504800328</v>
      </c>
      <c r="AD44" s="32">
        <f t="shared" si="6"/>
        <v>1.0297414282244901</v>
      </c>
      <c r="AE44" s="33">
        <f t="shared" si="7"/>
        <v>1.1845820066360944</v>
      </c>
    </row>
    <row r="45" spans="1:31" x14ac:dyDescent="0.25">
      <c r="A45" s="1">
        <v>43</v>
      </c>
      <c r="B45" s="2">
        <v>0.3172122796826311</v>
      </c>
      <c r="C45" s="3">
        <v>0.5348782368720626</v>
      </c>
      <c r="G45" s="11">
        <f>IF(F8,(ROW()-ROW(G3))*5,((ROW(G75)-ROW())*5))</f>
        <v>210</v>
      </c>
      <c r="H45" s="12">
        <f>IF(G45-F9&gt;=0,G45-F9,360-F9+G45)</f>
        <v>210</v>
      </c>
      <c r="I45" s="13">
        <f>IF(H45=360,0,IF(MOD(H45,F2)=0,H45,""))</f>
        <v>210</v>
      </c>
      <c r="J45" s="13">
        <f>IF(F13,I45,CHAR(160))</f>
        <v>210</v>
      </c>
      <c r="K45" s="12" t="e">
        <f>NA()</f>
        <v>#N/A</v>
      </c>
      <c r="L45" s="14">
        <v>70</v>
      </c>
      <c r="M45" s="15" t="e">
        <f>MATCH(L45,I3:I74,0)</f>
        <v>#N/A</v>
      </c>
      <c r="N45" s="16" t="e">
        <f>IF(F8,90-INDEX(G3:G74,M45,1),INDEX(G3:G74,M45,1)+90)</f>
        <v>#N/A</v>
      </c>
      <c r="O45" s="15">
        <f>IF(F12,+(F7),NA())</f>
        <v>2</v>
      </c>
      <c r="P45" s="15" t="e">
        <f>COS(RADIANS(N45))*O45</f>
        <v>#N/A</v>
      </c>
      <c r="Q45" s="17" t="e">
        <f>SIN(RADIANS(N45))*O45</f>
        <v>#N/A</v>
      </c>
      <c r="R45" s="31">
        <f t="shared" si="0"/>
        <v>42</v>
      </c>
      <c r="S45" s="32">
        <f t="shared" si="1"/>
        <v>0.29959370617540682</v>
      </c>
      <c r="T45" s="32">
        <f>IF(F10,DEGREES(R45),R45)</f>
        <v>42</v>
      </c>
      <c r="U45" s="32">
        <f>IF(F8,90-T45-F9,T45+90+F9)</f>
        <v>48</v>
      </c>
      <c r="V45" s="32">
        <f>IF(F11,ABS(F6)-S45,ABS(F5)+S45)</f>
        <v>1.2995937061754068</v>
      </c>
      <c r="W45" s="32">
        <f t="shared" si="2"/>
        <v>0.86959792463330576</v>
      </c>
      <c r="X45" s="33">
        <f t="shared" si="3"/>
        <v>0.96578633796724267</v>
      </c>
      <c r="Y45" s="31">
        <f t="shared" si="4"/>
        <v>42</v>
      </c>
      <c r="Z45" s="32">
        <f t="shared" si="5"/>
        <v>0.55226423163382676</v>
      </c>
      <c r="AA45" s="32">
        <f>IF(F10,DEGREES(Y45),Y45)</f>
        <v>42</v>
      </c>
      <c r="AB45" s="32">
        <f>IF(F8,90-AA45-F9,AA45+90+F9)</f>
        <v>48</v>
      </c>
      <c r="AC45" s="32">
        <f>IF(F11,ABS(F6)-Z45,ABS(F5)+Z45)</f>
        <v>1.5522642316338269</v>
      </c>
      <c r="AD45" s="32">
        <f t="shared" si="6"/>
        <v>1.0386675065423097</v>
      </c>
      <c r="AE45" s="33">
        <f t="shared" si="7"/>
        <v>1.1535571315123216</v>
      </c>
    </row>
    <row r="46" spans="1:31" x14ac:dyDescent="0.25">
      <c r="A46" s="1">
        <v>44</v>
      </c>
      <c r="B46" s="2">
        <v>0.33520757147489938</v>
      </c>
      <c r="C46" s="3">
        <v>0.51744974835125057</v>
      </c>
      <c r="G46" s="11">
        <f>IF(F8,(ROW()-ROW(G3))*5,((ROW(G75)-ROW())*5))</f>
        <v>215</v>
      </c>
      <c r="H46" s="12">
        <f>IF(G46-F9&gt;=0,G46-F9,360-F9+G46)</f>
        <v>215</v>
      </c>
      <c r="I46" s="13" t="str">
        <f>IF(H46=360,0,IF(MOD(H46,F2)=0,H46,""))</f>
        <v/>
      </c>
      <c r="J46" s="13" t="str">
        <f>IF(F13,I46,CHAR(160))</f>
        <v/>
      </c>
      <c r="K46" s="12" t="e">
        <f>NA()</f>
        <v>#N/A</v>
      </c>
      <c r="L46" s="14">
        <v>70</v>
      </c>
      <c r="M46" s="15" t="e">
        <f>M45</f>
        <v>#N/A</v>
      </c>
      <c r="N46" s="16" t="e">
        <f>IF(F8,90-INDEX(G3:G74,M46,1),INDEX(G3:G74,M46,1)+90)</f>
        <v>#N/A</v>
      </c>
      <c r="O46" s="15">
        <f>IF(F12,-(F7),NA())</f>
        <v>-2</v>
      </c>
      <c r="P46" s="15" t="e">
        <f>COS(RADIANS(N46))*O46</f>
        <v>#N/A</v>
      </c>
      <c r="Q46" s="17" t="e">
        <f>SIN(RADIANS(N46))*O46</f>
        <v>#N/A</v>
      </c>
      <c r="R46" s="31">
        <f t="shared" si="0"/>
        <v>43</v>
      </c>
      <c r="S46" s="32">
        <f t="shared" si="1"/>
        <v>0.3172122796826311</v>
      </c>
      <c r="T46" s="32">
        <f>IF(F10,DEGREES(R46),R46)</f>
        <v>43</v>
      </c>
      <c r="U46" s="32">
        <f>IF(F8,90-T46-F9,T46+90+F9)</f>
        <v>47</v>
      </c>
      <c r="V46" s="32">
        <f>IF(F11,ABS(F6)-S46,ABS(F5)+S46)</f>
        <v>1.3172122796826311</v>
      </c>
      <c r="W46" s="32">
        <f t="shared" si="2"/>
        <v>0.8983366145977395</v>
      </c>
      <c r="X46" s="33">
        <f t="shared" si="3"/>
        <v>0.96334807656411825</v>
      </c>
      <c r="Y46" s="31">
        <f t="shared" si="4"/>
        <v>43</v>
      </c>
      <c r="Z46" s="32">
        <f t="shared" si="5"/>
        <v>0.5348782368720626</v>
      </c>
      <c r="AA46" s="32">
        <f>IF(F10,DEGREES(Y46),Y46)</f>
        <v>43</v>
      </c>
      <c r="AB46" s="32">
        <f>IF(F8,90-AA46-F9,AA46+90+F9)</f>
        <v>47</v>
      </c>
      <c r="AC46" s="32">
        <f>IF(F11,ABS(F6)-Z46,ABS(F5)+Z46)</f>
        <v>1.5348782368720626</v>
      </c>
      <c r="AD46" s="32">
        <f t="shared" si="6"/>
        <v>1.0467844404423658</v>
      </c>
      <c r="AE46" s="33">
        <f t="shared" si="7"/>
        <v>1.1225388800710889</v>
      </c>
    </row>
    <row r="47" spans="1:31" x14ac:dyDescent="0.25">
      <c r="A47" s="1">
        <v>45</v>
      </c>
      <c r="B47" s="2">
        <v>0.35355339059327368</v>
      </c>
      <c r="C47" s="3">
        <v>0.50000000000000011</v>
      </c>
      <c r="G47" s="11">
        <f>IF(F8,(ROW()-ROW(G3))*5,((ROW(G75)-ROW())*5))</f>
        <v>220</v>
      </c>
      <c r="H47" s="12">
        <f>IF(G47-F9&gt;=0,G47-F9,360-F9+G47)</f>
        <v>220</v>
      </c>
      <c r="I47" s="13" t="str">
        <f>IF(H47=360,0,IF(MOD(H47,F2)=0,H47,""))</f>
        <v/>
      </c>
      <c r="J47" s="13" t="str">
        <f>IF(F13,I47,CHAR(160))</f>
        <v/>
      </c>
      <c r="K47" s="12" t="e">
        <f>NA()</f>
        <v>#N/A</v>
      </c>
      <c r="L47" s="14"/>
      <c r="M47" s="15"/>
      <c r="N47" s="16"/>
      <c r="O47" s="15"/>
      <c r="P47" s="15"/>
      <c r="Q47" s="17"/>
      <c r="R47" s="31">
        <f t="shared" si="0"/>
        <v>44</v>
      </c>
      <c r="S47" s="32">
        <f t="shared" si="1"/>
        <v>0.33520757147489938</v>
      </c>
      <c r="T47" s="32">
        <f>IF(F10,DEGREES(R47),R47)</f>
        <v>44</v>
      </c>
      <c r="U47" s="32">
        <f>IF(F8,90-T47-F9,T47+90+F9)</f>
        <v>46</v>
      </c>
      <c r="V47" s="32">
        <f>IF(F11,ABS(F6)-S47,ABS(F5)+S47)</f>
        <v>1.3352075714748994</v>
      </c>
      <c r="W47" s="32">
        <f t="shared" si="2"/>
        <v>0.92751311582526874</v>
      </c>
      <c r="X47" s="33">
        <f t="shared" si="3"/>
        <v>0.96046794787540934</v>
      </c>
      <c r="Y47" s="31">
        <f t="shared" si="4"/>
        <v>44</v>
      </c>
      <c r="Z47" s="32">
        <f t="shared" si="5"/>
        <v>0.51744974835125057</v>
      </c>
      <c r="AA47" s="32">
        <f>IF(F10,DEGREES(Y47),Y47)</f>
        <v>44</v>
      </c>
      <c r="AB47" s="32">
        <f>IF(F8,90-AA47-F9,AA47+90+F9)</f>
        <v>46</v>
      </c>
      <c r="AC47" s="32">
        <f>IF(F11,ABS(F6)-Z47,ABS(F5)+Z47)</f>
        <v>1.5174497483512506</v>
      </c>
      <c r="AD47" s="32">
        <f t="shared" si="6"/>
        <v>1.0541091694430951</v>
      </c>
      <c r="AE47" s="33">
        <f t="shared" si="7"/>
        <v>1.0915619990029248</v>
      </c>
    </row>
    <row r="48" spans="1:31" x14ac:dyDescent="0.25">
      <c r="A48" s="1">
        <v>46</v>
      </c>
      <c r="B48" s="2">
        <v>0.3722221986642737</v>
      </c>
      <c r="C48" s="3">
        <v>0.48255025164874948</v>
      </c>
      <c r="G48" s="11">
        <f>IF(F8,(ROW()-ROW(G3))*5,((ROW(G75)-ROW())*5))</f>
        <v>225</v>
      </c>
      <c r="H48" s="12">
        <f>IF(G48-F9&gt;=0,G48-F9,360-F9+G48)</f>
        <v>225</v>
      </c>
      <c r="I48" s="13">
        <f>IF(H48=360,0,IF(MOD(H48,F2)=0,H48,""))</f>
        <v>225</v>
      </c>
      <c r="J48" s="13">
        <f>IF(F13,I48,CHAR(160))</f>
        <v>225</v>
      </c>
      <c r="K48" s="12" t="e">
        <f>NA()</f>
        <v>#N/A</v>
      </c>
      <c r="L48" s="14">
        <v>75</v>
      </c>
      <c r="M48" s="15">
        <f>MATCH(L48,I3:I74,0)</f>
        <v>16</v>
      </c>
      <c r="N48" s="16">
        <f>IF(F8,90-INDEX(G3:G74,M48,1),INDEX(G3:G74,M48,1)+90)</f>
        <v>15</v>
      </c>
      <c r="O48" s="15">
        <f>IF(F12,+(F7),NA())</f>
        <v>2</v>
      </c>
      <c r="P48" s="15">
        <f>COS(RADIANS(N48))*O48</f>
        <v>1.9318516525781366</v>
      </c>
      <c r="Q48" s="17">
        <f>SIN(RADIANS(N48))*O48</f>
        <v>0.51763809020504148</v>
      </c>
      <c r="R48" s="31">
        <f t="shared" si="0"/>
        <v>45</v>
      </c>
      <c r="S48" s="32">
        <f t="shared" si="1"/>
        <v>0.35355339059327368</v>
      </c>
      <c r="T48" s="32">
        <f>IF(F10,DEGREES(R48),R48)</f>
        <v>45</v>
      </c>
      <c r="U48" s="32">
        <f>IF(F8,90-T48-F9,T48+90+F9)</f>
        <v>45</v>
      </c>
      <c r="V48" s="32">
        <f>IF(F11,ABS(F6)-S48,ABS(F5)+S48)</f>
        <v>1.3535533905932737</v>
      </c>
      <c r="W48" s="32">
        <f t="shared" si="2"/>
        <v>0.95710678118654757</v>
      </c>
      <c r="X48" s="33">
        <f t="shared" si="3"/>
        <v>0.95710678118654746</v>
      </c>
      <c r="Y48" s="31">
        <f t="shared" si="4"/>
        <v>45</v>
      </c>
      <c r="Z48" s="32">
        <f t="shared" si="5"/>
        <v>0.50000000000000011</v>
      </c>
      <c r="AA48" s="32">
        <f>IF(F10,DEGREES(Y48),Y48)</f>
        <v>45</v>
      </c>
      <c r="AB48" s="32">
        <f>IF(F8,90-AA48-F9,AA48+90+F9)</f>
        <v>45</v>
      </c>
      <c r="AC48" s="32">
        <f>IF(F11,ABS(F6)-Z48,ABS(F5)+Z48)</f>
        <v>1.5</v>
      </c>
      <c r="AD48" s="32">
        <f t="shared" si="6"/>
        <v>1.0606601717798214</v>
      </c>
      <c r="AE48" s="33">
        <f t="shared" si="7"/>
        <v>1.0606601717798212</v>
      </c>
    </row>
    <row r="49" spans="1:31" x14ac:dyDescent="0.25">
      <c r="A49" s="1">
        <v>47</v>
      </c>
      <c r="B49" s="2">
        <v>0.39118517845191847</v>
      </c>
      <c r="C49" s="3">
        <v>0.46512176312793729</v>
      </c>
      <c r="G49" s="11">
        <f>IF(F8,(ROW()-ROW(G3))*5,((ROW(G75)-ROW())*5))</f>
        <v>230</v>
      </c>
      <c r="H49" s="12">
        <f>IF(G49-F9&gt;=0,G49-F9,360-F9+G49)</f>
        <v>230</v>
      </c>
      <c r="I49" s="13" t="str">
        <f>IF(H49=360,0,IF(MOD(H49,F2)=0,H49,""))</f>
        <v/>
      </c>
      <c r="J49" s="13" t="str">
        <f>IF(F13,I49,CHAR(160))</f>
        <v/>
      </c>
      <c r="K49" s="12" t="e">
        <f>NA()</f>
        <v>#N/A</v>
      </c>
      <c r="L49" s="14">
        <v>75</v>
      </c>
      <c r="M49" s="15">
        <f>M48</f>
        <v>16</v>
      </c>
      <c r="N49" s="16">
        <f>IF(F8,90-INDEX(G3:G74,M49,1),INDEX(G3:G74,M49,1)+90)</f>
        <v>15</v>
      </c>
      <c r="O49" s="15">
        <f>IF(F12,-(F7),NA())</f>
        <v>-2</v>
      </c>
      <c r="P49" s="15">
        <f>COS(RADIANS(N49))*O49</f>
        <v>-1.9318516525781366</v>
      </c>
      <c r="Q49" s="17">
        <f>SIN(RADIANS(N49))*O49</f>
        <v>-0.51763809020504148</v>
      </c>
      <c r="R49" s="31">
        <f t="shared" si="0"/>
        <v>46</v>
      </c>
      <c r="S49" s="32">
        <f t="shared" si="1"/>
        <v>0.3722221986642737</v>
      </c>
      <c r="T49" s="32">
        <f>IF(F10,DEGREES(R49),R49)</f>
        <v>46</v>
      </c>
      <c r="U49" s="32">
        <f>IF(F8,90-T49-F9,T49+90+F9)</f>
        <v>44</v>
      </c>
      <c r="V49" s="32">
        <f>IF(F11,ABS(F6)-S49,ABS(F5)+S49)</f>
        <v>1.3722221986642738</v>
      </c>
      <c r="W49" s="32">
        <f t="shared" si="2"/>
        <v>0.9870940424074236</v>
      </c>
      <c r="X49" s="33">
        <f t="shared" si="3"/>
        <v>0.95322563643178682</v>
      </c>
      <c r="Y49" s="31">
        <f t="shared" si="4"/>
        <v>46</v>
      </c>
      <c r="Z49" s="32">
        <f t="shared" si="5"/>
        <v>0.48255025164874948</v>
      </c>
      <c r="AA49" s="32">
        <f>IF(F10,DEGREES(Y49),Y49)</f>
        <v>46</v>
      </c>
      <c r="AB49" s="32">
        <f>IF(F8,90-AA49-F9,AA49+90+F9)</f>
        <v>44</v>
      </c>
      <c r="AC49" s="32">
        <f>IF(F11,ABS(F6)-Z49,ABS(F5)+Z49)</f>
        <v>1.4825502516487494</v>
      </c>
      <c r="AD49" s="32">
        <f t="shared" si="6"/>
        <v>1.0664574020130284</v>
      </c>
      <c r="AE49" s="33">
        <f t="shared" si="7"/>
        <v>1.0298659419338967</v>
      </c>
    </row>
    <row r="50" spans="1:31" x14ac:dyDescent="0.25">
      <c r="A50" s="1">
        <v>48</v>
      </c>
      <c r="B50" s="2">
        <v>0.4104123060349274</v>
      </c>
      <c r="C50" s="3">
        <v>0.44773576836617329</v>
      </c>
      <c r="G50" s="11">
        <f>IF(F8,(ROW()-ROW(G3))*5,((ROW(G75)-ROW())*5))</f>
        <v>235</v>
      </c>
      <c r="H50" s="12">
        <f>IF(G50-F9&gt;=0,G50-F9,360-F9+G50)</f>
        <v>235</v>
      </c>
      <c r="I50" s="13" t="str">
        <f>IF(H50=360,0,IF(MOD(H50,F2)=0,H50,""))</f>
        <v/>
      </c>
      <c r="J50" s="13" t="str">
        <f>IF(F13,I50,CHAR(160))</f>
        <v/>
      </c>
      <c r="K50" s="12" t="e">
        <f>NA()</f>
        <v>#N/A</v>
      </c>
      <c r="L50" s="14"/>
      <c r="M50" s="15"/>
      <c r="N50" s="16"/>
      <c r="O50" s="15"/>
      <c r="P50" s="15"/>
      <c r="Q50" s="17"/>
      <c r="R50" s="31">
        <f t="shared" si="0"/>
        <v>47</v>
      </c>
      <c r="S50" s="32">
        <f t="shared" si="1"/>
        <v>0.39118517845191847</v>
      </c>
      <c r="T50" s="32">
        <f>IF(F10,DEGREES(R50),R50)</f>
        <v>47</v>
      </c>
      <c r="U50" s="32">
        <f>IF(F8,90-T50-F9,T50+90+F9)</f>
        <v>43</v>
      </c>
      <c r="V50" s="32">
        <f>IF(F11,ABS(F6)-S50,ABS(F5)+S50)</f>
        <v>1.3911851784519185</v>
      </c>
      <c r="W50" s="32">
        <f t="shared" si="2"/>
        <v>1.0174484298985369</v>
      </c>
      <c r="X50" s="33">
        <f t="shared" si="3"/>
        <v>0.94878601024746267</v>
      </c>
      <c r="Y50" s="31">
        <f t="shared" si="4"/>
        <v>47</v>
      </c>
      <c r="Z50" s="32">
        <f t="shared" si="5"/>
        <v>0.46512176312793729</v>
      </c>
      <c r="AA50" s="32">
        <f>IF(F10,DEGREES(Y50),Y50)</f>
        <v>47</v>
      </c>
      <c r="AB50" s="32">
        <f>IF(F8,90-AA50-F9,AA50+90+F9)</f>
        <v>43</v>
      </c>
      <c r="AC50" s="32">
        <f>IF(F11,ABS(F6)-Z50,ABS(F5)+Z50)</f>
        <v>1.4651217631279372</v>
      </c>
      <c r="AD50" s="32">
        <f t="shared" si="6"/>
        <v>1.0715222247864222</v>
      </c>
      <c r="AE50" s="33">
        <f t="shared" si="7"/>
        <v>0.99921063974512947</v>
      </c>
    </row>
    <row r="51" spans="1:31" x14ac:dyDescent="0.25">
      <c r="A51" s="1">
        <v>49</v>
      </c>
      <c r="B51" s="2">
        <v>0.42987242641332224</v>
      </c>
      <c r="C51" s="3">
        <v>0.43041344951996724</v>
      </c>
      <c r="G51" s="11">
        <f>IF(F8,(ROW()-ROW(G3))*5,((ROW(G75)-ROW())*5))</f>
        <v>240</v>
      </c>
      <c r="H51" s="12">
        <f>IF(G51-F9&gt;=0,G51-F9,360-F9+G51)</f>
        <v>240</v>
      </c>
      <c r="I51" s="13">
        <f>IF(H51=360,0,IF(MOD(H51,F2)=0,H51,""))</f>
        <v>240</v>
      </c>
      <c r="J51" s="13">
        <f>IF(F13,I51,CHAR(160))</f>
        <v>240</v>
      </c>
      <c r="K51" s="12" t="e">
        <f>NA()</f>
        <v>#N/A</v>
      </c>
      <c r="L51" s="14">
        <v>80</v>
      </c>
      <c r="M51" s="15" t="e">
        <f>MATCH(L51,I3:I74,0)</f>
        <v>#N/A</v>
      </c>
      <c r="N51" s="16" t="e">
        <f>IF(F8,90-INDEX(G3:G74,M51,1),INDEX(G3:G74,M51,1)+90)</f>
        <v>#N/A</v>
      </c>
      <c r="O51" s="15">
        <f>IF(F12,+(F7),NA())</f>
        <v>2</v>
      </c>
      <c r="P51" s="15" t="e">
        <f>COS(RADIANS(N51))*O51</f>
        <v>#N/A</v>
      </c>
      <c r="Q51" s="17" t="e">
        <f>SIN(RADIANS(N51))*O51</f>
        <v>#N/A</v>
      </c>
      <c r="R51" s="31">
        <f t="shared" si="0"/>
        <v>48</v>
      </c>
      <c r="S51" s="32">
        <f t="shared" si="1"/>
        <v>0.4104123060349274</v>
      </c>
      <c r="T51" s="32">
        <f>IF(F10,DEGREES(R51),R51)</f>
        <v>48</v>
      </c>
      <c r="U51" s="32">
        <f>IF(F8,90-T51-F9,T51+90+F9)</f>
        <v>42</v>
      </c>
      <c r="V51" s="32">
        <f>IF(F11,ABS(F6)-S51,ABS(F5)+S51)</f>
        <v>1.4104123060349274</v>
      </c>
      <c r="W51" s="32">
        <f t="shared" si="2"/>
        <v>1.0481406070194952</v>
      </c>
      <c r="X51" s="33">
        <f t="shared" si="3"/>
        <v>0.94375004155314646</v>
      </c>
      <c r="Y51" s="31">
        <f t="shared" si="4"/>
        <v>48</v>
      </c>
      <c r="Z51" s="32">
        <f t="shared" si="5"/>
        <v>0.44773576836617329</v>
      </c>
      <c r="AA51" s="32">
        <f>IF(F10,DEGREES(Y51),Y51)</f>
        <v>48</v>
      </c>
      <c r="AB51" s="32">
        <f>IF(F8,90-AA51-F9,AA51+90+F9)</f>
        <v>42</v>
      </c>
      <c r="AC51" s="32">
        <f>IF(F11,ABS(F6)-Z51,ABS(F5)+Z51)</f>
        <v>1.4477357683661733</v>
      </c>
      <c r="AD51" s="32">
        <f t="shared" si="6"/>
        <v>1.0758773449198611</v>
      </c>
      <c r="AE51" s="33">
        <f t="shared" si="7"/>
        <v>0.96872431253426505</v>
      </c>
    </row>
    <row r="52" spans="1:31" x14ac:dyDescent="0.25">
      <c r="A52" s="1">
        <v>50</v>
      </c>
      <c r="B52" s="2">
        <v>0.44953333233923348</v>
      </c>
      <c r="C52" s="3">
        <v>0.41317591116653485</v>
      </c>
      <c r="G52" s="11">
        <f>IF(F8,(ROW()-ROW(G3))*5,((ROW(G75)-ROW())*5))</f>
        <v>245</v>
      </c>
      <c r="H52" s="12">
        <f>IF(G52-F9&gt;=0,G52-F9,360-F9+G52)</f>
        <v>245</v>
      </c>
      <c r="I52" s="13" t="str">
        <f>IF(H52=360,0,IF(MOD(H52,F2)=0,H52,""))</f>
        <v/>
      </c>
      <c r="J52" s="13" t="str">
        <f>IF(F13,I52,CHAR(160))</f>
        <v/>
      </c>
      <c r="K52" s="12" t="e">
        <f>NA()</f>
        <v>#N/A</v>
      </c>
      <c r="L52" s="14">
        <v>80</v>
      </c>
      <c r="M52" s="15" t="e">
        <f>M51</f>
        <v>#N/A</v>
      </c>
      <c r="N52" s="16" t="e">
        <f>IF(F8,90-INDEX(G3:G74,M52,1),INDEX(G3:G74,M52,1)+90)</f>
        <v>#N/A</v>
      </c>
      <c r="O52" s="15">
        <f>IF(F12,-(F7),NA())</f>
        <v>-2</v>
      </c>
      <c r="P52" s="15" t="e">
        <f>COS(RADIANS(N52))*O52</f>
        <v>#N/A</v>
      </c>
      <c r="Q52" s="17" t="e">
        <f>SIN(RADIANS(N52))*O52</f>
        <v>#N/A</v>
      </c>
      <c r="R52" s="31">
        <f t="shared" si="0"/>
        <v>49</v>
      </c>
      <c r="S52" s="32">
        <f t="shared" si="1"/>
        <v>0.42987242641332224</v>
      </c>
      <c r="T52" s="32">
        <f>IF(F10,DEGREES(R52),R52)</f>
        <v>49</v>
      </c>
      <c r="U52" s="32">
        <f>IF(F8,90-T52-F9,T52+90+F9)</f>
        <v>41</v>
      </c>
      <c r="V52" s="32">
        <f>IF(F11,ABS(F6)-S52,ABS(F5)+S52)</f>
        <v>1.4298724264133222</v>
      </c>
      <c r="W52" s="32">
        <f t="shared" si="2"/>
        <v>1.0791384187105149</v>
      </c>
      <c r="X52" s="33">
        <f t="shared" si="3"/>
        <v>0.93808071565302475</v>
      </c>
      <c r="Y52" s="31">
        <f t="shared" si="4"/>
        <v>49</v>
      </c>
      <c r="Z52" s="32">
        <f t="shared" si="5"/>
        <v>0.43041344951996724</v>
      </c>
      <c r="AA52" s="32">
        <f>IF(F10,DEGREES(Y52),Y52)</f>
        <v>49</v>
      </c>
      <c r="AB52" s="32">
        <f>IF(F8,90-AA52-F9,AA52+90+F9)</f>
        <v>41</v>
      </c>
      <c r="AC52" s="32">
        <f>IF(F11,ABS(F6)-Z52,ABS(F5)+Z52)</f>
        <v>1.4304134495199672</v>
      </c>
      <c r="AD52" s="32">
        <f t="shared" si="6"/>
        <v>1.0795467340322218</v>
      </c>
      <c r="AE52" s="33">
        <f t="shared" si="7"/>
        <v>0.93843565874703172</v>
      </c>
    </row>
    <row r="53" spans="1:31" x14ac:dyDescent="0.25">
      <c r="A53" s="1">
        <v>51</v>
      </c>
      <c r="B53" s="2">
        <v>0.46936184615784149</v>
      </c>
      <c r="C53" s="3">
        <v>0.39604415459112041</v>
      </c>
      <c r="G53" s="11">
        <f>IF(F8,(ROW()-ROW(G3))*5,((ROW(G75)-ROW())*5))</f>
        <v>250</v>
      </c>
      <c r="H53" s="12">
        <f>IF(G53-F9&gt;=0,G53-F9,360-F9+G53)</f>
        <v>250</v>
      </c>
      <c r="I53" s="13" t="str">
        <f>IF(H53=360,0,IF(MOD(H53,F2)=0,H53,""))</f>
        <v/>
      </c>
      <c r="J53" s="13" t="str">
        <f>IF(F13,I53,CHAR(160))</f>
        <v/>
      </c>
      <c r="K53" s="12" t="e">
        <f>NA()</f>
        <v>#N/A</v>
      </c>
      <c r="L53" s="14"/>
      <c r="M53" s="15"/>
      <c r="N53" s="16"/>
      <c r="O53" s="15"/>
      <c r="P53" s="15"/>
      <c r="Q53" s="17"/>
      <c r="R53" s="31">
        <f t="shared" si="0"/>
        <v>50</v>
      </c>
      <c r="S53" s="32">
        <f t="shared" si="1"/>
        <v>0.44953333233923348</v>
      </c>
      <c r="T53" s="32">
        <f>IF(F10,DEGREES(R53),R53)</f>
        <v>50</v>
      </c>
      <c r="U53" s="32">
        <f>IF(F8,90-T53-F9,T53+90+F9)</f>
        <v>40</v>
      </c>
      <c r="V53" s="32">
        <f>IF(F11,ABS(F6)-S53,ABS(F5)+S53)</f>
        <v>1.4495333323392334</v>
      </c>
      <c r="W53" s="32">
        <f t="shared" si="2"/>
        <v>1.1104069543542046</v>
      </c>
      <c r="X53" s="33">
        <f t="shared" si="3"/>
        <v>0.93174206585529973</v>
      </c>
      <c r="Y53" s="31">
        <f t="shared" si="4"/>
        <v>50</v>
      </c>
      <c r="Z53" s="32">
        <f t="shared" si="5"/>
        <v>0.41317591116653485</v>
      </c>
      <c r="AA53" s="32">
        <f>IF(F10,DEGREES(Y53),Y53)</f>
        <v>50</v>
      </c>
      <c r="AB53" s="32">
        <f>IF(F8,90-AA53-F9,AA53+90+F9)</f>
        <v>40</v>
      </c>
      <c r="AC53" s="32">
        <f>IF(F11,ABS(F6)-Z53,ABS(F5)+Z53)</f>
        <v>1.413175911166535</v>
      </c>
      <c r="AD53" s="32">
        <f t="shared" si="6"/>
        <v>1.0825555538987226</v>
      </c>
      <c r="AE53" s="33">
        <f t="shared" si="7"/>
        <v>0.9083719660053341</v>
      </c>
    </row>
    <row r="54" spans="1:31" x14ac:dyDescent="0.25">
      <c r="A54" s="1">
        <v>52</v>
      </c>
      <c r="B54" s="2">
        <v>0.48932390443609147</v>
      </c>
      <c r="C54" s="3">
        <v>0.37903905220016615</v>
      </c>
      <c r="G54" s="11">
        <f>IF(F8,(ROW()-ROW(G3))*5,((ROW(G75)-ROW())*5))</f>
        <v>255</v>
      </c>
      <c r="H54" s="12">
        <f>IF(G54-F9&gt;=0,G54-F9,360-F9+G54)</f>
        <v>255</v>
      </c>
      <c r="I54" s="13">
        <f>IF(H54=360,0,IF(MOD(H54,F2)=0,H54,""))</f>
        <v>255</v>
      </c>
      <c r="J54" s="13">
        <f>IF(F13,I54,CHAR(160))</f>
        <v>255</v>
      </c>
      <c r="K54" s="12" t="e">
        <f>NA()</f>
        <v>#N/A</v>
      </c>
      <c r="L54" s="14">
        <v>85</v>
      </c>
      <c r="M54" s="15" t="e">
        <f>MATCH(L54,I3:I74,0)</f>
        <v>#N/A</v>
      </c>
      <c r="N54" s="16" t="e">
        <f>IF(F8,90-INDEX(G3:G74,M54,1),INDEX(G3:G74,M54,1)+90)</f>
        <v>#N/A</v>
      </c>
      <c r="O54" s="15">
        <f>IF(F12,+(F7),NA())</f>
        <v>2</v>
      </c>
      <c r="P54" s="15" t="e">
        <f>COS(RADIANS(N54))*O54</f>
        <v>#N/A</v>
      </c>
      <c r="Q54" s="17" t="e">
        <f>SIN(RADIANS(N54))*O54</f>
        <v>#N/A</v>
      </c>
      <c r="R54" s="31">
        <f t="shared" si="0"/>
        <v>51</v>
      </c>
      <c r="S54" s="32">
        <f t="shared" si="1"/>
        <v>0.46936184615784149</v>
      </c>
      <c r="T54" s="32">
        <f>IF(F10,DEGREES(R54),R54)</f>
        <v>51</v>
      </c>
      <c r="U54" s="32">
        <f>IF(F8,90-T54-F9,T54+90+F9)</f>
        <v>39</v>
      </c>
      <c r="V54" s="32">
        <f>IF(F11,ABS(F6)-S54,ABS(F5)+S54)</f>
        <v>1.4693618461578415</v>
      </c>
      <c r="W54" s="32">
        <f t="shared" si="2"/>
        <v>1.1419086246605255</v>
      </c>
      <c r="X54" s="33">
        <f t="shared" si="3"/>
        <v>0.92469937161776383</v>
      </c>
      <c r="Y54" s="31">
        <f t="shared" si="4"/>
        <v>51</v>
      </c>
      <c r="Z54" s="32">
        <f t="shared" si="5"/>
        <v>0.39604415459112041</v>
      </c>
      <c r="AA54" s="32">
        <f>IF(F10,DEGREES(Y54),Y54)</f>
        <v>51</v>
      </c>
      <c r="AB54" s="32">
        <f>IF(F8,90-AA54-F9,AA54+90+F9)</f>
        <v>39</v>
      </c>
      <c r="AC54" s="32">
        <f>IF(F11,ABS(F6)-Z54,ABS(F5)+Z54)</f>
        <v>1.3960441545911204</v>
      </c>
      <c r="AD54" s="32">
        <f t="shared" si="6"/>
        <v>1.0849300767561003</v>
      </c>
      <c r="AE54" s="33">
        <f t="shared" si="7"/>
        <v>0.87855905329012352</v>
      </c>
    </row>
    <row r="55" spans="1:31" x14ac:dyDescent="0.25">
      <c r="A55" s="1">
        <v>53</v>
      </c>
      <c r="B55" s="2">
        <v>0.5093846451491445</v>
      </c>
      <c r="C55" s="3">
        <v>0.3621813220915005</v>
      </c>
      <c r="G55" s="11">
        <f>IF(F8,(ROW()-ROW(G3))*5,((ROW(G75)-ROW())*5))</f>
        <v>260</v>
      </c>
      <c r="H55" s="12">
        <f>IF(G55-F9&gt;=0,G55-F9,360-F9+G55)</f>
        <v>260</v>
      </c>
      <c r="I55" s="13" t="str">
        <f>IF(H55=360,0,IF(MOD(H55,F2)=0,H55,""))</f>
        <v/>
      </c>
      <c r="J55" s="13" t="str">
        <f>IF(F13,I55,CHAR(160))</f>
        <v/>
      </c>
      <c r="K55" s="12" t="e">
        <f>NA()</f>
        <v>#N/A</v>
      </c>
      <c r="L55" s="14">
        <v>85</v>
      </c>
      <c r="M55" s="15" t="e">
        <f>M54</f>
        <v>#N/A</v>
      </c>
      <c r="N55" s="16" t="e">
        <f>IF(F8,90-INDEX(G3:G74,M55,1),INDEX(G3:G74,M55,1)+90)</f>
        <v>#N/A</v>
      </c>
      <c r="O55" s="15">
        <f>IF(F12,-(F7),NA())</f>
        <v>-2</v>
      </c>
      <c r="P55" s="15" t="e">
        <f>COS(RADIANS(N55))*O55</f>
        <v>#N/A</v>
      </c>
      <c r="Q55" s="17" t="e">
        <f>SIN(RADIANS(N55))*O55</f>
        <v>#N/A</v>
      </c>
      <c r="R55" s="31">
        <f t="shared" si="0"/>
        <v>52</v>
      </c>
      <c r="S55" s="32">
        <f t="shared" si="1"/>
        <v>0.48932390443609147</v>
      </c>
      <c r="T55" s="32">
        <f>IF(F10,DEGREES(R55),R55)</f>
        <v>52</v>
      </c>
      <c r="U55" s="32">
        <f>IF(F8,90-T55-F9,T55+90+F9)</f>
        <v>38</v>
      </c>
      <c r="V55" s="32">
        <f>IF(F11,ABS(F6)-S55,ABS(F5)+S55)</f>
        <v>1.4893239044360915</v>
      </c>
      <c r="W55" s="32">
        <f t="shared" si="2"/>
        <v>1.1736032522991899</v>
      </c>
      <c r="X55" s="33">
        <f t="shared" si="3"/>
        <v>0.91691935224289378</v>
      </c>
      <c r="Y55" s="31">
        <f t="shared" si="4"/>
        <v>52</v>
      </c>
      <c r="Z55" s="32">
        <f t="shared" si="5"/>
        <v>0.37903905220016615</v>
      </c>
      <c r="AA55" s="32">
        <f>IF(F10,DEGREES(Y55),Y55)</f>
        <v>52</v>
      </c>
      <c r="AB55" s="32">
        <f>IF(F8,90-AA55-F9,AA55+90+F9)</f>
        <v>38</v>
      </c>
      <c r="AC55" s="32">
        <f>IF(F11,ABS(F6)-Z55,ABS(F5)+Z55)</f>
        <v>1.3790390522001661</v>
      </c>
      <c r="AD55" s="32">
        <f t="shared" si="6"/>
        <v>1.0866976027773523</v>
      </c>
      <c r="AE55" s="33">
        <f t="shared" si="7"/>
        <v>0.84902121740925174</v>
      </c>
    </row>
    <row r="56" spans="1:31" x14ac:dyDescent="0.25">
      <c r="A56" s="1">
        <v>54</v>
      </c>
      <c r="B56" s="2">
        <v>0.52950849718747373</v>
      </c>
      <c r="C56" s="3">
        <v>0.34549150281252627</v>
      </c>
      <c r="G56" s="11">
        <f>IF(F8,(ROW()-ROW(G3))*5,((ROW(G75)-ROW())*5))</f>
        <v>265</v>
      </c>
      <c r="H56" s="12">
        <f>IF(G56-F9&gt;=0,G56-F9,360-F9+G56)</f>
        <v>265</v>
      </c>
      <c r="I56" s="13" t="str">
        <f>IF(H56=360,0,IF(MOD(H56,F2)=0,H56,""))</f>
        <v/>
      </c>
      <c r="J56" s="13" t="str">
        <f>IF(F13,I56,CHAR(160))</f>
        <v/>
      </c>
      <c r="K56" s="12" t="e">
        <f>NA()</f>
        <v>#N/A</v>
      </c>
      <c r="L56" s="14"/>
      <c r="M56" s="15"/>
      <c r="N56" s="15"/>
      <c r="O56" s="15"/>
      <c r="P56" s="15"/>
      <c r="Q56" s="17"/>
      <c r="R56" s="31">
        <f t="shared" si="0"/>
        <v>53</v>
      </c>
      <c r="S56" s="32">
        <f t="shared" si="1"/>
        <v>0.5093846451491445</v>
      </c>
      <c r="T56" s="32">
        <f>IF(F10,DEGREES(R56),R56)</f>
        <v>53</v>
      </c>
      <c r="U56" s="32">
        <f>IF(F8,90-T56-F9,T56+90+F9)</f>
        <v>37</v>
      </c>
      <c r="V56" s="32">
        <f>IF(F11,ABS(F6)-S56,ABS(F5)+S56)</f>
        <v>1.5093846451491446</v>
      </c>
      <c r="W56" s="32">
        <f t="shared" si="2"/>
        <v>1.2054481759362392</v>
      </c>
      <c r="X56" s="33">
        <f t="shared" si="3"/>
        <v>0.90837035516577858</v>
      </c>
      <c r="Y56" s="31">
        <f t="shared" si="4"/>
        <v>53</v>
      </c>
      <c r="Z56" s="32">
        <f t="shared" si="5"/>
        <v>0.3621813220915005</v>
      </c>
      <c r="AA56" s="32">
        <f>IF(F10,DEGREES(Y56),Y56)</f>
        <v>53</v>
      </c>
      <c r="AB56" s="32">
        <f>IF(F8,90-AA56-F9,AA56+90+F9)</f>
        <v>37</v>
      </c>
      <c r="AC56" s="32">
        <f>IF(F11,ABS(F6)-Z56,ABS(F5)+Z56)</f>
        <v>1.3621813220915004</v>
      </c>
      <c r="AD56" s="32">
        <f t="shared" si="6"/>
        <v>1.087886374945441</v>
      </c>
      <c r="AE56" s="33">
        <f t="shared" si="7"/>
        <v>0.819781183891784</v>
      </c>
    </row>
    <row r="57" spans="1:31" x14ac:dyDescent="0.25">
      <c r="A57" s="1">
        <v>55</v>
      </c>
      <c r="B57" s="2">
        <v>0.54965927194111364</v>
      </c>
      <c r="C57" s="3">
        <v>0.32898992833716573</v>
      </c>
      <c r="G57" s="11">
        <f>IF(F8,(ROW()-ROW(G3))*5,((ROW(G75)-ROW())*5))</f>
        <v>270</v>
      </c>
      <c r="H57" s="12">
        <f>IF(G57-F9&gt;=0,G57-F9,360-F9+G57)</f>
        <v>270</v>
      </c>
      <c r="I57" s="13">
        <f>IF(H57=360,0,IF(MOD(H57,F2)=0,H57,""))</f>
        <v>270</v>
      </c>
      <c r="J57" s="13">
        <f>IF(F13,I57,CHAR(160))</f>
        <v>270</v>
      </c>
      <c r="K57" s="12" t="e">
        <f>NA()</f>
        <v>#N/A</v>
      </c>
      <c r="L57" s="14">
        <v>90</v>
      </c>
      <c r="M57" s="15">
        <f>MATCH(L57,I3:I74,0)</f>
        <v>19</v>
      </c>
      <c r="N57" s="16">
        <f>IF(F8,90-INDEX(G3:G74,M57,1),INDEX(G3:G74,M57,1)+90)</f>
        <v>0</v>
      </c>
      <c r="O57" s="15">
        <f>IF(F12,+(F7),NA())</f>
        <v>2</v>
      </c>
      <c r="P57" s="15">
        <f>COS(RADIANS(N57))*O57</f>
        <v>2</v>
      </c>
      <c r="Q57" s="17">
        <f>SIN(RADIANS(N57))*O57</f>
        <v>0</v>
      </c>
      <c r="R57" s="31">
        <f t="shared" si="0"/>
        <v>54</v>
      </c>
      <c r="S57" s="32">
        <f t="shared" si="1"/>
        <v>0.52950849718747373</v>
      </c>
      <c r="T57" s="32">
        <f>IF(F10,DEGREES(R57),R57)</f>
        <v>54</v>
      </c>
      <c r="U57" s="32">
        <f>IF(F8,90-T57-F9,T57+90+F9)</f>
        <v>36</v>
      </c>
      <c r="V57" s="32">
        <f>IF(F11,ABS(F6)-S57,ABS(F5)+S57)</f>
        <v>1.5295084971874737</v>
      </c>
      <c r="W57" s="32">
        <f t="shared" si="2"/>
        <v>1.2373983672655529</v>
      </c>
      <c r="X57" s="33">
        <f t="shared" si="3"/>
        <v>0.89902253790282072</v>
      </c>
      <c r="Y57" s="31">
        <f t="shared" si="4"/>
        <v>54</v>
      </c>
      <c r="Z57" s="32">
        <f t="shared" si="5"/>
        <v>0.34549150281252627</v>
      </c>
      <c r="AA57" s="32">
        <f>IF(F10,DEGREES(Y57),Y57)</f>
        <v>54</v>
      </c>
      <c r="AB57" s="32">
        <f>IF(F8,90-AA57-F9,AA57+90+F9)</f>
        <v>36</v>
      </c>
      <c r="AC57" s="32">
        <f>IF(F11,ABS(F6)-Z57,ABS(F5)+Z57)</f>
        <v>1.3454915028125263</v>
      </c>
      <c r="AD57" s="32">
        <f t="shared" si="6"/>
        <v>1.0885254915624212</v>
      </c>
      <c r="AE57" s="33">
        <f t="shared" si="7"/>
        <v>0.79086006243803963</v>
      </c>
    </row>
    <row r="58" spans="1:31" x14ac:dyDescent="0.25">
      <c r="A58" s="1">
        <v>56</v>
      </c>
      <c r="B58" s="2">
        <v>0.56980025671184154</v>
      </c>
      <c r="C58" s="3">
        <v>0.31269670329204396</v>
      </c>
      <c r="G58" s="11">
        <f>IF(F8,(ROW()-ROW(G3))*5,((ROW(G75)-ROW())*5))</f>
        <v>275</v>
      </c>
      <c r="H58" s="12">
        <f>IF(G58-F9&gt;=0,G58-F9,360-F9+G58)</f>
        <v>275</v>
      </c>
      <c r="I58" s="13" t="str">
        <f>IF(H58=360,0,IF(MOD(H58,F2)=0,H58,""))</f>
        <v/>
      </c>
      <c r="J58" s="13" t="str">
        <f>IF(F13,I58,CHAR(160))</f>
        <v/>
      </c>
      <c r="K58" s="12" t="e">
        <f>NA()</f>
        <v>#N/A</v>
      </c>
      <c r="L58" s="14">
        <v>90</v>
      </c>
      <c r="M58" s="15">
        <f>M57</f>
        <v>19</v>
      </c>
      <c r="N58" s="16">
        <f>IF(F8,90-INDEX(G3:G74,M58,1),INDEX(G3:G74,M58,1)+90)</f>
        <v>0</v>
      </c>
      <c r="O58" s="15">
        <f>IF(F12,-(F7),NA())</f>
        <v>-2</v>
      </c>
      <c r="P58" s="15">
        <f>COS(RADIANS(N58))*O58</f>
        <v>-2</v>
      </c>
      <c r="Q58" s="17">
        <f>SIN(RADIANS(N58))*O58</f>
        <v>0</v>
      </c>
      <c r="R58" s="31">
        <f t="shared" si="0"/>
        <v>55</v>
      </c>
      <c r="S58" s="32">
        <f t="shared" si="1"/>
        <v>0.54965927194111364</v>
      </c>
      <c r="T58" s="32">
        <f>IF(F10,DEGREES(R58),R58)</f>
        <v>55</v>
      </c>
      <c r="U58" s="32">
        <f>IF(F8,90-T58-F9,T58+90+F9)</f>
        <v>35</v>
      </c>
      <c r="V58" s="32">
        <f>IF(F11,ABS(F6)-S58,ABS(F5)+S58)</f>
        <v>1.5496592719411137</v>
      </c>
      <c r="W58" s="32">
        <f t="shared" si="2"/>
        <v>1.269406560561954</v>
      </c>
      <c r="X58" s="33">
        <f t="shared" si="3"/>
        <v>0.88884804275834062</v>
      </c>
      <c r="Y58" s="31">
        <f t="shared" si="4"/>
        <v>55</v>
      </c>
      <c r="Z58" s="32">
        <f t="shared" si="5"/>
        <v>0.32898992833716573</v>
      </c>
      <c r="AA58" s="32">
        <f>IF(F10,DEGREES(Y58),Y58)</f>
        <v>55</v>
      </c>
      <c r="AB58" s="32">
        <f>IF(F8,90-AA58-F9,AA58+90+F9)</f>
        <v>35</v>
      </c>
      <c r="AC58" s="32">
        <f>IF(F11,ABS(F6)-Z58,ABS(F5)+Z58)</f>
        <v>1.3289899283371658</v>
      </c>
      <c r="AD58" s="32">
        <f t="shared" si="6"/>
        <v>1.0886448166368701</v>
      </c>
      <c r="AE58" s="33">
        <f t="shared" si="7"/>
        <v>0.76227730704206365</v>
      </c>
    </row>
    <row r="59" spans="1:31" x14ac:dyDescent="0.25">
      <c r="A59" s="1">
        <v>57</v>
      </c>
      <c r="B59" s="2">
        <v>0.58989430969901036</v>
      </c>
      <c r="C59" s="3">
        <v>0.29663167846209992</v>
      </c>
      <c r="G59" s="11">
        <f>IF(F8,(ROW()-ROW(G3))*5,((ROW(G75)-ROW())*5))</f>
        <v>280</v>
      </c>
      <c r="H59" s="12">
        <f>IF(G59-F9&gt;=0,G59-F9,360-F9+G59)</f>
        <v>280</v>
      </c>
      <c r="I59" s="13" t="str">
        <f>IF(H59=360,0,IF(MOD(H59,F2)=0,H59,""))</f>
        <v/>
      </c>
      <c r="J59" s="13" t="str">
        <f>IF(F13,I59,CHAR(160))</f>
        <v/>
      </c>
      <c r="K59" s="12" t="e">
        <f>NA()</f>
        <v>#N/A</v>
      </c>
      <c r="L59" s="14"/>
      <c r="M59" s="15"/>
      <c r="N59" s="16"/>
      <c r="O59" s="15"/>
      <c r="P59" s="15"/>
      <c r="Q59" s="17"/>
      <c r="R59" s="31">
        <f t="shared" si="0"/>
        <v>56</v>
      </c>
      <c r="S59" s="32">
        <f t="shared" si="1"/>
        <v>0.56980025671184154</v>
      </c>
      <c r="T59" s="32">
        <f>IF(F10,DEGREES(R59),R59)</f>
        <v>56</v>
      </c>
      <c r="U59" s="32">
        <f>IF(F8,90-T59-F9,T59+90+F9)</f>
        <v>34</v>
      </c>
      <c r="V59" s="32">
        <f>IF(F11,ABS(F6)-S59,ABS(F5)+S59)</f>
        <v>1.5698002567118414</v>
      </c>
      <c r="W59" s="32">
        <f t="shared" si="2"/>
        <v>1.3014233942206661</v>
      </c>
      <c r="X59" s="33">
        <f t="shared" si="3"/>
        <v>0.87782116341981842</v>
      </c>
      <c r="Y59" s="31">
        <f t="shared" si="4"/>
        <v>56</v>
      </c>
      <c r="Z59" s="32">
        <f t="shared" si="5"/>
        <v>0.31269670329204396</v>
      </c>
      <c r="AA59" s="32">
        <f>IF(F10,DEGREES(Y59),Y59)</f>
        <v>56</v>
      </c>
      <c r="AB59" s="32">
        <f>IF(F8,90-AA59-F9,AA59+90+F9)</f>
        <v>34</v>
      </c>
      <c r="AC59" s="32">
        <f>IF(F11,ABS(F6)-Z59,ABS(F5)+Z59)</f>
        <v>1.312696703292044</v>
      </c>
      <c r="AD59" s="32">
        <f t="shared" si="6"/>
        <v>1.0882748883982418</v>
      </c>
      <c r="AE59" s="33">
        <f t="shared" si="7"/>
        <v>0.73405068089035563</v>
      </c>
    </row>
    <row r="60" spans="1:31" x14ac:dyDescent="0.25">
      <c r="A60" s="1">
        <v>58</v>
      </c>
      <c r="B60" s="2">
        <v>0.60990395630040606</v>
      </c>
      <c r="C60" s="3">
        <v>0.28081442660546124</v>
      </c>
      <c r="G60" s="11">
        <f>IF(F8,(ROW()-ROW(G3))*5,((ROW(G75)-ROW())*5))</f>
        <v>285</v>
      </c>
      <c r="H60" s="12">
        <f>IF(G60-F9&gt;=0,G60-F9,360-F9+G60)</f>
        <v>285</v>
      </c>
      <c r="I60" s="13">
        <f>IF(H60=360,0,IF(MOD(H60,F2)=0,H60,""))</f>
        <v>285</v>
      </c>
      <c r="J60" s="13">
        <f>IF(F13,I60,CHAR(160))</f>
        <v>285</v>
      </c>
      <c r="K60" s="12" t="e">
        <f>NA()</f>
        <v>#N/A</v>
      </c>
      <c r="L60" s="14">
        <v>95</v>
      </c>
      <c r="M60" s="15" t="e">
        <f>MATCH(L60,I3:I74,0)</f>
        <v>#N/A</v>
      </c>
      <c r="N60" s="16" t="e">
        <f>IF(F8,90-INDEX(G3:G74,M60,1),INDEX(G3:G74,M60,1)+90)</f>
        <v>#N/A</v>
      </c>
      <c r="O60" s="15">
        <f>IF(F12,+(F7),NA())</f>
        <v>2</v>
      </c>
      <c r="P60" s="15" t="e">
        <f>COS(RADIANS(N60))*O60</f>
        <v>#N/A</v>
      </c>
      <c r="Q60" s="17" t="e">
        <f>SIN(RADIANS(N60))*O60</f>
        <v>#N/A</v>
      </c>
      <c r="R60" s="31">
        <f t="shared" si="0"/>
        <v>57</v>
      </c>
      <c r="S60" s="32">
        <f t="shared" si="1"/>
        <v>0.58989430969901036</v>
      </c>
      <c r="T60" s="32">
        <f>IF(F10,DEGREES(R60),R60)</f>
        <v>57</v>
      </c>
      <c r="U60" s="32">
        <f>IF(F8,90-T60-F9,T60+90+F9)</f>
        <v>33</v>
      </c>
      <c r="V60" s="32">
        <f>IF(F11,ABS(F6)-S60,ABS(F5)+S60)</f>
        <v>1.5898943096990104</v>
      </c>
      <c r="W60" s="32">
        <f t="shared" si="2"/>
        <v>1.333397563688467</v>
      </c>
      <c r="X60" s="33">
        <f t="shared" si="3"/>
        <v>0.86591850261035164</v>
      </c>
      <c r="Y60" s="31">
        <f t="shared" si="4"/>
        <v>57</v>
      </c>
      <c r="Z60" s="32">
        <f t="shared" si="5"/>
        <v>0.29663167846209992</v>
      </c>
      <c r="AA60" s="32">
        <f>IF(F10,DEGREES(Y60),Y60)</f>
        <v>57</v>
      </c>
      <c r="AB60" s="32">
        <f>IF(F8,90-AA60-F9,AA60+90+F9)</f>
        <v>33</v>
      </c>
      <c r="AC60" s="32">
        <f>IF(F11,ABS(F6)-Z60,ABS(F5)+Z60)</f>
        <v>1.2966316784620999</v>
      </c>
      <c r="AD60" s="32">
        <f t="shared" si="6"/>
        <v>1.0874468261918377</v>
      </c>
      <c r="AE60" s="33">
        <f t="shared" si="7"/>
        <v>0.70619622612751298</v>
      </c>
    </row>
    <row r="61" spans="1:31" x14ac:dyDescent="0.25">
      <c r="A61" s="1">
        <v>59</v>
      </c>
      <c r="B61" s="2">
        <v>0.62979148646584837</v>
      </c>
      <c r="C61" s="3">
        <v>0.26526421860705457</v>
      </c>
      <c r="G61" s="11">
        <f>IF(F8,(ROW()-ROW(G3))*5,((ROW(G75)-ROW())*5))</f>
        <v>290</v>
      </c>
      <c r="H61" s="12">
        <f>IF(G61-F9&gt;=0,G61-F9,360-F9+G61)</f>
        <v>290</v>
      </c>
      <c r="I61" s="13" t="str">
        <f>IF(H61=360,0,IF(MOD(H61,F2)=0,H61,""))</f>
        <v/>
      </c>
      <c r="J61" s="13" t="str">
        <f>IF(F13,I61,CHAR(160))</f>
        <v/>
      </c>
      <c r="K61" s="12" t="e">
        <f>NA()</f>
        <v>#N/A</v>
      </c>
      <c r="L61" s="14">
        <v>95</v>
      </c>
      <c r="M61" s="15" t="e">
        <f>M60</f>
        <v>#N/A</v>
      </c>
      <c r="N61" s="16" t="e">
        <f>IF(F8,90-INDEX(G3:G74,M61,1),INDEX(G3:G74,M61,1)+90)</f>
        <v>#N/A</v>
      </c>
      <c r="O61" s="15">
        <f>IF(F12,-(F7),NA())</f>
        <v>-2</v>
      </c>
      <c r="P61" s="15" t="e">
        <f>COS(RADIANS(N61))*O61</f>
        <v>#N/A</v>
      </c>
      <c r="Q61" s="17" t="e">
        <f>SIN(RADIANS(N61))*O61</f>
        <v>#N/A</v>
      </c>
      <c r="R61" s="31">
        <f t="shared" si="0"/>
        <v>58</v>
      </c>
      <c r="S61" s="32">
        <f t="shared" si="1"/>
        <v>0.60990395630040606</v>
      </c>
      <c r="T61" s="32">
        <f>IF(F10,DEGREES(R61),R61)</f>
        <v>58</v>
      </c>
      <c r="U61" s="32">
        <f>IF(F8,90-T61-F9,T61+90+F9)</f>
        <v>32</v>
      </c>
      <c r="V61" s="32">
        <f>IF(F11,ABS(F6)-S61,ABS(F5)+S61)</f>
        <v>1.6099039563004061</v>
      </c>
      <c r="W61" s="32">
        <f t="shared" si="2"/>
        <v>1.3652759851352574</v>
      </c>
      <c r="X61" s="33">
        <f t="shared" si="3"/>
        <v>0.85311912000883683</v>
      </c>
      <c r="Y61" s="31">
        <f t="shared" si="4"/>
        <v>58</v>
      </c>
      <c r="Z61" s="32">
        <f t="shared" si="5"/>
        <v>0.28081442660546124</v>
      </c>
      <c r="AA61" s="32">
        <f>IF(F10,DEGREES(Y61),Y61)</f>
        <v>58</v>
      </c>
      <c r="AB61" s="32">
        <f>IF(F8,90-AA61-F9,AA61+90+F9)</f>
        <v>32</v>
      </c>
      <c r="AC61" s="32">
        <f>IF(F11,ABS(F6)-Z61,ABS(F5)+Z61)</f>
        <v>1.2808144266054613</v>
      </c>
      <c r="AD61" s="32">
        <f t="shared" si="6"/>
        <v>1.0861922360124459</v>
      </c>
      <c r="AE61" s="33">
        <f t="shared" si="7"/>
        <v>0.67872823856604025</v>
      </c>
    </row>
    <row r="62" spans="1:31" x14ac:dyDescent="0.25">
      <c r="A62" s="1">
        <v>60</v>
      </c>
      <c r="B62" s="2">
        <v>0.64951905283832889</v>
      </c>
      <c r="C62" s="3">
        <v>0.25000000000000011</v>
      </c>
      <c r="G62" s="11">
        <f>IF(F8,(ROW()-ROW(G3))*5,((ROW(G75)-ROW())*5))</f>
        <v>295</v>
      </c>
      <c r="H62" s="12">
        <f>IF(G62-F9&gt;=0,G62-F9,360-F9+G62)</f>
        <v>295</v>
      </c>
      <c r="I62" s="13" t="str">
        <f>IF(H62=360,0,IF(MOD(H62,F2)=0,H62,""))</f>
        <v/>
      </c>
      <c r="J62" s="13" t="str">
        <f>IF(F13,I62,CHAR(160))</f>
        <v/>
      </c>
      <c r="K62" s="12" t="e">
        <f>NA()</f>
        <v>#N/A</v>
      </c>
      <c r="L62" s="14"/>
      <c r="M62" s="15"/>
      <c r="N62" s="16"/>
      <c r="O62" s="15"/>
      <c r="P62" s="15"/>
      <c r="Q62" s="17"/>
      <c r="R62" s="31">
        <f t="shared" si="0"/>
        <v>59</v>
      </c>
      <c r="S62" s="32">
        <f t="shared" si="1"/>
        <v>0.62979148646584837</v>
      </c>
      <c r="T62" s="32">
        <f>IF(F10,DEGREES(R62),R62)</f>
        <v>59</v>
      </c>
      <c r="U62" s="32">
        <f>IF(F8,90-T62-F9,T62+90+F9)</f>
        <v>31</v>
      </c>
      <c r="V62" s="32">
        <f>IF(F11,ABS(F6)-S62,ABS(F5)+S62)</f>
        <v>1.6297914864658485</v>
      </c>
      <c r="W62" s="32">
        <f t="shared" si="2"/>
        <v>1.3970039691612146</v>
      </c>
      <c r="X62" s="33">
        <f t="shared" si="3"/>
        <v>0.83940466969416616</v>
      </c>
      <c r="Y62" s="31">
        <f t="shared" si="4"/>
        <v>59</v>
      </c>
      <c r="Z62" s="32">
        <f t="shared" si="5"/>
        <v>0.26526421860705457</v>
      </c>
      <c r="AA62" s="32">
        <f>IF(F10,DEGREES(Y62),Y62)</f>
        <v>59</v>
      </c>
      <c r="AB62" s="32">
        <f>IF(F8,90-AA62-F9,AA62+90+F9)</f>
        <v>31</v>
      </c>
      <c r="AC62" s="32">
        <f>IF(F11,ABS(F6)-Z62,ABS(F5)+Z62)</f>
        <v>1.2652642186070546</v>
      </c>
      <c r="AD62" s="32">
        <f t="shared" si="6"/>
        <v>1.0845431149383764</v>
      </c>
      <c r="AE62" s="33">
        <f t="shared" si="7"/>
        <v>0.65165924740395131</v>
      </c>
    </row>
    <row r="63" spans="1:31" x14ac:dyDescent="0.25">
      <c r="A63" s="1">
        <v>61</v>
      </c>
      <c r="B63" s="2">
        <v>0.66904876941528268</v>
      </c>
      <c r="C63" s="3">
        <v>0.23504036788339761</v>
      </c>
      <c r="G63" s="11">
        <f>IF(F8,(ROW()-ROW(G3))*5,((ROW(G75)-ROW())*5))</f>
        <v>300</v>
      </c>
      <c r="H63" s="12">
        <f>IF(G63-F9&gt;=0,G63-F9,360-F9+G63)</f>
        <v>300</v>
      </c>
      <c r="I63" s="13">
        <f>IF(H63=360,0,IF(MOD(H63,F2)=0,H63,""))</f>
        <v>300</v>
      </c>
      <c r="J63" s="13">
        <f>IF(F13,I63,CHAR(160))</f>
        <v>300</v>
      </c>
      <c r="K63" s="12" t="e">
        <f>NA()</f>
        <v>#N/A</v>
      </c>
      <c r="L63" s="14">
        <v>100</v>
      </c>
      <c r="M63" s="15" t="e">
        <f>MATCH(L63,I3:I74,0)</f>
        <v>#N/A</v>
      </c>
      <c r="N63" s="16" t="e">
        <f>IF(F8,90-INDEX(G3:G74,M63,1),INDEX(G3:G74,M63,1)+90)</f>
        <v>#N/A</v>
      </c>
      <c r="O63" s="15">
        <f>IF(F12,+(F7),NA())</f>
        <v>2</v>
      </c>
      <c r="P63" s="15" t="e">
        <f>COS(RADIANS(N63))*O63</f>
        <v>#N/A</v>
      </c>
      <c r="Q63" s="17" t="e">
        <f>SIN(RADIANS(N63))*O63</f>
        <v>#N/A</v>
      </c>
      <c r="R63" s="31">
        <f t="shared" si="0"/>
        <v>60</v>
      </c>
      <c r="S63" s="32">
        <f t="shared" si="1"/>
        <v>0.64951905283832889</v>
      </c>
      <c r="T63" s="32">
        <f>IF(F10,DEGREES(R63),R63)</f>
        <v>60</v>
      </c>
      <c r="U63" s="32">
        <f>IF(F8,90-T63-F9,T63+90+F9)</f>
        <v>30</v>
      </c>
      <c r="V63" s="32">
        <f>IF(F11,ABS(F6)-S63,ABS(F5)+S63)</f>
        <v>1.649519052838329</v>
      </c>
      <c r="W63" s="32">
        <f t="shared" si="2"/>
        <v>1.4285254037844388</v>
      </c>
      <c r="X63" s="33">
        <f t="shared" si="3"/>
        <v>0.82475952641916439</v>
      </c>
      <c r="Y63" s="31">
        <f t="shared" si="4"/>
        <v>60</v>
      </c>
      <c r="Z63" s="32">
        <f t="shared" si="5"/>
        <v>0.25000000000000011</v>
      </c>
      <c r="AA63" s="32">
        <f>IF(F10,DEGREES(Y63),Y63)</f>
        <v>60</v>
      </c>
      <c r="AB63" s="32">
        <f>IF(F8,90-AA63-F9,AA63+90+F9)</f>
        <v>30</v>
      </c>
      <c r="AC63" s="32">
        <f>IF(F11,ABS(F6)-Z63,ABS(F5)+Z63)</f>
        <v>1.25</v>
      </c>
      <c r="AD63" s="32">
        <f t="shared" si="6"/>
        <v>1.0825317547305484</v>
      </c>
      <c r="AE63" s="33">
        <f t="shared" si="7"/>
        <v>0.62499999999999989</v>
      </c>
    </row>
    <row r="64" spans="1:31" x14ac:dyDescent="0.25">
      <c r="A64" s="1">
        <v>62</v>
      </c>
      <c r="B64" s="2">
        <v>0.68834281046110846</v>
      </c>
      <c r="C64" s="3">
        <v>0.22040354826462666</v>
      </c>
      <c r="G64" s="11">
        <f>IF(F8,(ROW()-ROW(G3))*5,((ROW(G75)-ROW())*5))</f>
        <v>305</v>
      </c>
      <c r="H64" s="12">
        <f>IF(G64-F9&gt;=0,G64-F9,360-F9+G64)</f>
        <v>305</v>
      </c>
      <c r="I64" s="13" t="str">
        <f>IF(H64=360,0,IF(MOD(H64,F2)=0,H64,""))</f>
        <v/>
      </c>
      <c r="J64" s="13" t="str">
        <f>IF(F13,I64,CHAR(160))</f>
        <v/>
      </c>
      <c r="K64" s="12" t="e">
        <f>NA()</f>
        <v>#N/A</v>
      </c>
      <c r="L64" s="14">
        <v>100</v>
      </c>
      <c r="M64" s="15" t="e">
        <f>M63</f>
        <v>#N/A</v>
      </c>
      <c r="N64" s="16" t="e">
        <f>IF(F8,90-INDEX(G3:G74,M64,1),INDEX(G3:G74,M64,1)+90)</f>
        <v>#N/A</v>
      </c>
      <c r="O64" s="15">
        <f>IF(F12,-(F7),NA())</f>
        <v>-2</v>
      </c>
      <c r="P64" s="15" t="e">
        <f>COS(RADIANS(N64))*O64</f>
        <v>#N/A</v>
      </c>
      <c r="Q64" s="17" t="e">
        <f>SIN(RADIANS(N64))*O64</f>
        <v>#N/A</v>
      </c>
      <c r="R64" s="31">
        <f t="shared" si="0"/>
        <v>61</v>
      </c>
      <c r="S64" s="32">
        <f t="shared" si="1"/>
        <v>0.66904876941528268</v>
      </c>
      <c r="T64" s="32">
        <f>IF(F10,DEGREES(R64),R64)</f>
        <v>61</v>
      </c>
      <c r="U64" s="32">
        <f>IF(F8,90-T64-F9,T64+90+F9)</f>
        <v>29</v>
      </c>
      <c r="V64" s="32">
        <f>IF(F11,ABS(F6)-S64,ABS(F5)+S64)</f>
        <v>1.6690487694152827</v>
      </c>
      <c r="W64" s="32">
        <f t="shared" si="2"/>
        <v>1.4597829459073635</v>
      </c>
      <c r="X64" s="33">
        <f t="shared" si="3"/>
        <v>0.80917090007283943</v>
      </c>
      <c r="Y64" s="31">
        <f t="shared" si="4"/>
        <v>61</v>
      </c>
      <c r="Z64" s="32">
        <f t="shared" si="5"/>
        <v>0.23504036788339761</v>
      </c>
      <c r="AA64" s="32">
        <f>IF(F10,DEGREES(Y64),Y64)</f>
        <v>61</v>
      </c>
      <c r="AB64" s="32">
        <f>IF(F8,90-AA64-F9,AA64+90+F9)</f>
        <v>29</v>
      </c>
      <c r="AC64" s="32">
        <f>IF(F11,ABS(F6)-Z64,ABS(F5)+Z64)</f>
        <v>1.2350403678833977</v>
      </c>
      <c r="AD64" s="32">
        <f t="shared" si="6"/>
        <v>1.0801906448635088</v>
      </c>
      <c r="AE64" s="33">
        <f t="shared" si="7"/>
        <v>0.59875945174244638</v>
      </c>
    </row>
    <row r="65" spans="1:31" x14ac:dyDescent="0.25">
      <c r="A65" s="1">
        <v>63</v>
      </c>
      <c r="B65" s="2">
        <v>0.70736350940133341</v>
      </c>
      <c r="C65" s="3">
        <v>0.20610737385376346</v>
      </c>
      <c r="G65" s="11">
        <f>IF(F8,(ROW()-ROW(G3))*5,((ROW(G75)-ROW())*5))</f>
        <v>310</v>
      </c>
      <c r="H65" s="12">
        <f>IF(G65-F9&gt;=0,G65-F9,360-F9+G65)</f>
        <v>310</v>
      </c>
      <c r="I65" s="13" t="str">
        <f>IF(H65=360,0,IF(MOD(H65,F2)=0,H65,""))</f>
        <v/>
      </c>
      <c r="J65" s="13" t="str">
        <f>IF(F13,I65,CHAR(160))</f>
        <v/>
      </c>
      <c r="K65" s="12" t="e">
        <f>NA()</f>
        <v>#N/A</v>
      </c>
      <c r="L65" s="14"/>
      <c r="M65" s="15"/>
      <c r="N65" s="16"/>
      <c r="O65" s="15"/>
      <c r="P65" s="15"/>
      <c r="Q65" s="17"/>
      <c r="R65" s="31">
        <f t="shared" si="0"/>
        <v>62</v>
      </c>
      <c r="S65" s="32">
        <f t="shared" si="1"/>
        <v>0.68834281046110846</v>
      </c>
      <c r="T65" s="32">
        <f>IF(F10,DEGREES(R65),R65)</f>
        <v>62</v>
      </c>
      <c r="U65" s="32">
        <f>IF(F8,90-T65-F9,T65+90+F9)</f>
        <v>28</v>
      </c>
      <c r="V65" s="32">
        <f>IF(F11,ABS(F6)-S65,ABS(F5)+S65)</f>
        <v>1.6883428104611085</v>
      </c>
      <c r="W65" s="32">
        <f t="shared" si="2"/>
        <v>1.4907182204173113</v>
      </c>
      <c r="X65" s="33">
        <f t="shared" si="3"/>
        <v>0.79262893774549958</v>
      </c>
      <c r="Y65" s="31">
        <f t="shared" si="4"/>
        <v>62</v>
      </c>
      <c r="Z65" s="32">
        <f t="shared" si="5"/>
        <v>0.22040354826462666</v>
      </c>
      <c r="AA65" s="32">
        <f>IF(F10,DEGREES(Y65),Y65)</f>
        <v>62</v>
      </c>
      <c r="AB65" s="32">
        <f>IF(F8,90-AA65-F9,AA65+90+F9)</f>
        <v>28</v>
      </c>
      <c r="AC65" s="32">
        <f>IF(F11,ABS(F6)-Z65,ABS(F5)+Z65)</f>
        <v>1.2204035482646267</v>
      </c>
      <c r="AD65" s="32">
        <f t="shared" si="6"/>
        <v>1.0775523752567455</v>
      </c>
      <c r="AE65" s="33">
        <f t="shared" si="7"/>
        <v>0.57294476103324066</v>
      </c>
    </row>
    <row r="66" spans="1:31" x14ac:dyDescent="0.25">
      <c r="A66" s="1">
        <v>64</v>
      </c>
      <c r="B66" s="2">
        <v>0.72607345742881513</v>
      </c>
      <c r="C66" s="3">
        <v>0.19216926233717091</v>
      </c>
      <c r="G66" s="11">
        <f>IF(F8,(ROW()-ROW(G3))*5,((ROW(G75)-ROW())*5))</f>
        <v>315</v>
      </c>
      <c r="H66" s="12">
        <f>IF(G66-F9&gt;=0,G66-F9,360-F9+G66)</f>
        <v>315</v>
      </c>
      <c r="I66" s="13">
        <f>IF(H66=360,0,IF(MOD(H66,F2)=0,H66,""))</f>
        <v>315</v>
      </c>
      <c r="J66" s="13">
        <f>IF(F13,I66,CHAR(160))</f>
        <v>315</v>
      </c>
      <c r="K66" s="12" t="e">
        <f>NA()</f>
        <v>#N/A</v>
      </c>
      <c r="L66" s="14">
        <v>105</v>
      </c>
      <c r="M66" s="15">
        <f>MATCH(L66,I3:I74,0)</f>
        <v>22</v>
      </c>
      <c r="N66" s="16">
        <f>IF(F8,90-INDEX(G3:G74,M66,1),INDEX(G3:G74,M66,1)+90)</f>
        <v>-15</v>
      </c>
      <c r="O66" s="15">
        <f>IF(F12,+(F7),NA())</f>
        <v>2</v>
      </c>
      <c r="P66" s="15">
        <f>COS(RADIANS(N66))*O66</f>
        <v>1.9318516525781366</v>
      </c>
      <c r="Q66" s="17">
        <f>SIN(RADIANS(N66))*O66</f>
        <v>-0.51763809020504148</v>
      </c>
      <c r="R66" s="31">
        <f t="shared" si="0"/>
        <v>63</v>
      </c>
      <c r="S66" s="32">
        <f t="shared" si="1"/>
        <v>0.70736350940133341</v>
      </c>
      <c r="T66" s="32">
        <f>IF(F10,DEGREES(R66),R66)</f>
        <v>63</v>
      </c>
      <c r="U66" s="32">
        <f>IF(F8,90-T66-F9,T66+90+F9)</f>
        <v>27</v>
      </c>
      <c r="V66" s="32">
        <f>IF(F11,ABS(F6)-S66,ABS(F5)+S66)</f>
        <v>1.7073635094013335</v>
      </c>
      <c r="W66" s="32">
        <f t="shared" si="2"/>
        <v>1.5212720260377359</v>
      </c>
      <c r="X66" s="33">
        <f t="shared" si="3"/>
        <v>0.77512681287017771</v>
      </c>
      <c r="Y66" s="31">
        <f t="shared" si="4"/>
        <v>63</v>
      </c>
      <c r="Z66" s="32">
        <f t="shared" si="5"/>
        <v>0.20610737385376346</v>
      </c>
      <c r="AA66" s="32">
        <f>IF(F10,DEGREES(Y66),Y66)</f>
        <v>63</v>
      </c>
      <c r="AB66" s="32">
        <f>IF(F8,90-AA66-F9,AA66+90+F9)</f>
        <v>27</v>
      </c>
      <c r="AC66" s="32">
        <f>IF(F11,ABS(F6)-Z66,ABS(F5)+Z66)</f>
        <v>1.2061073738537635</v>
      </c>
      <c r="AD66" s="32">
        <f t="shared" si="6"/>
        <v>1.0746495389754023</v>
      </c>
      <c r="AE66" s="33">
        <f t="shared" si="7"/>
        <v>0.54756128939542248</v>
      </c>
    </row>
    <row r="67" spans="1:31" x14ac:dyDescent="0.25">
      <c r="A67" s="1">
        <v>65</v>
      </c>
      <c r="B67" s="2">
        <v>0.74443560155311761</v>
      </c>
      <c r="C67" s="3">
        <v>0.17860619515673035</v>
      </c>
      <c r="G67" s="11">
        <f>IF(F8,(ROW()-ROW(G3))*5,((ROW(G75)-ROW())*5))</f>
        <v>320</v>
      </c>
      <c r="H67" s="12">
        <f>IF(G67-F9&gt;=0,G67-F9,360-F9+G67)</f>
        <v>320</v>
      </c>
      <c r="I67" s="13" t="str">
        <f>IF(H67=360,0,IF(MOD(H67,F2)=0,H67,""))</f>
        <v/>
      </c>
      <c r="J67" s="13" t="str">
        <f>IF(F13,I67,CHAR(160))</f>
        <v/>
      </c>
      <c r="K67" s="12" t="e">
        <f>NA()</f>
        <v>#N/A</v>
      </c>
      <c r="L67" s="14">
        <v>105</v>
      </c>
      <c r="M67" s="15">
        <f>M66</f>
        <v>22</v>
      </c>
      <c r="N67" s="16">
        <f>IF(F8,90-INDEX(G3:G74,M67,1),INDEX(G3:G74,M67,1)+90)</f>
        <v>-15</v>
      </c>
      <c r="O67" s="15">
        <f>IF(F12,-(F7),NA())</f>
        <v>-2</v>
      </c>
      <c r="P67" s="15">
        <f>COS(RADIANS(N67))*O67</f>
        <v>-1.9318516525781366</v>
      </c>
      <c r="Q67" s="17">
        <f>SIN(RADIANS(N67))*O67</f>
        <v>0.51763809020504148</v>
      </c>
      <c r="R67" s="31">
        <f t="shared" ref="R67:R130" si="8">A66</f>
        <v>64</v>
      </c>
      <c r="S67" s="32">
        <f t="shared" ref="S67:S130" si="9">B66</f>
        <v>0.72607345742881513</v>
      </c>
      <c r="T67" s="32">
        <f>IF(F10,DEGREES(R67),R67)</f>
        <v>64</v>
      </c>
      <c r="U67" s="32">
        <f>IF(F8,90-T67-F9,T67+90+F9)</f>
        <v>26</v>
      </c>
      <c r="V67" s="32">
        <f>IF(F11,ABS(F6)-S67,ABS(F5)+S67)</f>
        <v>1.7260734574288152</v>
      </c>
      <c r="W67" s="32">
        <f t="shared" ref="W67:W130" si="10">COS(RADIANS(U67))*V67</f>
        <v>1.551384547012038</v>
      </c>
      <c r="X67" s="33">
        <f t="shared" ref="X67:X130" si="11">SIN(RADIANS(U67))*V67</f>
        <v>0.75666080097525756</v>
      </c>
      <c r="Y67" s="31">
        <f t="shared" ref="Y67:Y130" si="12">A66</f>
        <v>64</v>
      </c>
      <c r="Z67" s="32">
        <f t="shared" ref="Z67:Z130" si="13">C66</f>
        <v>0.19216926233717091</v>
      </c>
      <c r="AA67" s="32">
        <f>IF(F10,DEGREES(Y67),Y67)</f>
        <v>64</v>
      </c>
      <c r="AB67" s="32">
        <f>IF(F8,90-AA67-F9,AA67+90+F9)</f>
        <v>26</v>
      </c>
      <c r="AC67" s="32">
        <f>IF(F11,ABS(F6)-Z67,ABS(F5)+Z67)</f>
        <v>1.1921692623371709</v>
      </c>
      <c r="AD67" s="32">
        <f t="shared" ref="AD67:AD130" si="14">COS(RADIANS(AB67))*AC67</f>
        <v>1.0715146351695191</v>
      </c>
      <c r="AE67" s="33">
        <f t="shared" ref="AE67:AE130" si="15">SIN(RADIANS(AB67))*AC67</f>
        <v>0.52261260669743403</v>
      </c>
    </row>
    <row r="68" spans="1:31" x14ac:dyDescent="0.25">
      <c r="A68" s="1">
        <v>66</v>
      </c>
      <c r="B68" s="2">
        <v>0.76241334182568743</v>
      </c>
      <c r="C68" s="3">
        <v>0.16543469682057088</v>
      </c>
      <c r="G68" s="11">
        <f>IF(F8,(ROW()-ROW(G3))*5,((ROW(G75)-ROW())*5))</f>
        <v>325</v>
      </c>
      <c r="H68" s="12">
        <f>IF(G68-F9&gt;=0,G68-F9,360-F9+G68)</f>
        <v>325</v>
      </c>
      <c r="I68" s="13" t="str">
        <f>IF(H68=360,0,IF(MOD(H68,F2)=0,H68,""))</f>
        <v/>
      </c>
      <c r="J68" s="13" t="str">
        <f>IF(F13,I68,CHAR(160))</f>
        <v/>
      </c>
      <c r="K68" s="12" t="e">
        <f>NA()</f>
        <v>#N/A</v>
      </c>
      <c r="L68" s="14"/>
      <c r="M68" s="15"/>
      <c r="N68" s="16"/>
      <c r="O68" s="15"/>
      <c r="P68" s="15"/>
      <c r="Q68" s="17"/>
      <c r="R68" s="31">
        <f t="shared" si="8"/>
        <v>65</v>
      </c>
      <c r="S68" s="32">
        <f t="shared" si="9"/>
        <v>0.74443560155311761</v>
      </c>
      <c r="T68" s="32">
        <f>IF(F10,DEGREES(R68),R68)</f>
        <v>65</v>
      </c>
      <c r="U68" s="32">
        <f>IF(F8,90-T68-F9,T68+90+F9)</f>
        <v>25</v>
      </c>
      <c r="V68" s="32">
        <f>IF(F11,ABS(F6)-S68,ABS(F5)+S68)</f>
        <v>1.7444356015531177</v>
      </c>
      <c r="W68" s="32">
        <f t="shared" si="10"/>
        <v>1.5809955696715534</v>
      </c>
      <c r="X68" s="33">
        <f t="shared" si="11"/>
        <v>0.73723034164696999</v>
      </c>
      <c r="Y68" s="31">
        <f t="shared" si="12"/>
        <v>65</v>
      </c>
      <c r="Z68" s="32">
        <f t="shared" si="13"/>
        <v>0.17860619515673035</v>
      </c>
      <c r="AA68" s="32">
        <f>IF(F10,DEGREES(Y68),Y68)</f>
        <v>65</v>
      </c>
      <c r="AB68" s="32">
        <f>IF(F8,90-AA68-F9,AA68+90+F9)</f>
        <v>25</v>
      </c>
      <c r="AC68" s="32">
        <f>IF(F11,ABS(F6)-Z68,ABS(F5)+Z68)</f>
        <v>1.1786061951567304</v>
      </c>
      <c r="AD68" s="32">
        <f t="shared" si="14"/>
        <v>1.0681799725201824</v>
      </c>
      <c r="AE68" s="33">
        <f t="shared" si="15"/>
        <v>0.49810050147395696</v>
      </c>
    </row>
    <row r="69" spans="1:31" x14ac:dyDescent="0.25">
      <c r="A69" s="1">
        <v>67</v>
      </c>
      <c r="B69" s="2">
        <v>0.77997062747565549</v>
      </c>
      <c r="C69" s="3">
        <v>0.15267081477050132</v>
      </c>
      <c r="G69" s="11">
        <f>IF(F8,(ROW()-ROW(G3))*5,((ROW(G75)-ROW())*5))</f>
        <v>330</v>
      </c>
      <c r="H69" s="12">
        <f>IF(G69-F9&gt;=0,G69-F9,360-F9+G69)</f>
        <v>330</v>
      </c>
      <c r="I69" s="13">
        <f>IF(H69=360,0,IF(MOD(H69,F2)=0,H69,""))</f>
        <v>330</v>
      </c>
      <c r="J69" s="13">
        <f>IF(F13,I69,CHAR(160))</f>
        <v>330</v>
      </c>
      <c r="K69" s="12" t="e">
        <f>NA()</f>
        <v>#N/A</v>
      </c>
      <c r="L69" s="14">
        <v>110</v>
      </c>
      <c r="M69" s="15" t="e">
        <f>MATCH(L69,I3:I74,0)</f>
        <v>#N/A</v>
      </c>
      <c r="N69" s="16" t="e">
        <f>IF(F8,90-INDEX(G3:G74,M69,1),INDEX(G3:G74,M69,1)+90)</f>
        <v>#N/A</v>
      </c>
      <c r="O69" s="15">
        <f>IF(F12,+(F7),NA())</f>
        <v>2</v>
      </c>
      <c r="P69" s="15" t="e">
        <f>COS(RADIANS(N69))*O69</f>
        <v>#N/A</v>
      </c>
      <c r="Q69" s="17" t="e">
        <f>SIN(RADIANS(N69))*O69</f>
        <v>#N/A</v>
      </c>
      <c r="R69" s="31">
        <f t="shared" si="8"/>
        <v>66</v>
      </c>
      <c r="S69" s="32">
        <f t="shared" si="9"/>
        <v>0.76241334182568743</v>
      </c>
      <c r="T69" s="32">
        <f>IF(F10,DEGREES(R69),R69)</f>
        <v>66</v>
      </c>
      <c r="U69" s="32">
        <f>IF(F8,90-T69-F9,T69+90+F9)</f>
        <v>24</v>
      </c>
      <c r="V69" s="32">
        <f>IF(F11,ABS(F6)-S69,ABS(F5)+S69)</f>
        <v>1.7624133418256873</v>
      </c>
      <c r="W69" s="32">
        <f t="shared" si="10"/>
        <v>1.6100447029135732</v>
      </c>
      <c r="X69" s="33">
        <f t="shared" si="11"/>
        <v>0.71683808636618285</v>
      </c>
      <c r="Y69" s="31">
        <f t="shared" si="12"/>
        <v>66</v>
      </c>
      <c r="Z69" s="32">
        <f t="shared" si="13"/>
        <v>0.16543469682057088</v>
      </c>
      <c r="AA69" s="32">
        <f>IF(F10,DEGREES(Y69),Y69)</f>
        <v>66</v>
      </c>
      <c r="AB69" s="32">
        <f>IF(F8,90-AA69-F9,AA69+90+F9)</f>
        <v>24</v>
      </c>
      <c r="AC69" s="32">
        <f>IF(F11,ABS(F6)-Z69,ABS(F5)+Z69)</f>
        <v>1.1654346968205709</v>
      </c>
      <c r="AD69" s="32">
        <f t="shared" si="14"/>
        <v>1.0646775734595142</v>
      </c>
      <c r="AE69" s="33">
        <f t="shared" si="15"/>
        <v>0.47402499630886197</v>
      </c>
    </row>
    <row r="70" spans="1:31" x14ac:dyDescent="0.25">
      <c r="A70" s="1">
        <v>68</v>
      </c>
      <c r="B70" s="2">
        <v>0.79707205169404072</v>
      </c>
      <c r="C70" s="3">
        <v>0.14033009983067438</v>
      </c>
      <c r="G70" s="11">
        <f>IF(F8,(ROW()-ROW(G3))*5,((ROW(G75)-ROW())*5))</f>
        <v>335</v>
      </c>
      <c r="H70" s="12">
        <f>IF(G70-F9&gt;=0,G70-F9,360-F9+G70)</f>
        <v>335</v>
      </c>
      <c r="I70" s="13" t="str">
        <f>IF(H70=360,0,IF(MOD(H70,F2)=0,H70,""))</f>
        <v/>
      </c>
      <c r="J70" s="13" t="str">
        <f>IF(F13,I70,CHAR(160))</f>
        <v/>
      </c>
      <c r="K70" s="12" t="e">
        <f>NA()</f>
        <v>#N/A</v>
      </c>
      <c r="L70" s="14">
        <v>110</v>
      </c>
      <c r="M70" s="15" t="e">
        <f>M69</f>
        <v>#N/A</v>
      </c>
      <c r="N70" s="16" t="e">
        <f>IF(F8,90-INDEX(G3:G74,M70,1),INDEX(G3:G74,M70,1)+90)</f>
        <v>#N/A</v>
      </c>
      <c r="O70" s="15">
        <f>IF(F12,-(F7),NA())</f>
        <v>-2</v>
      </c>
      <c r="P70" s="15" t="e">
        <f>COS(RADIANS(N70))*O70</f>
        <v>#N/A</v>
      </c>
      <c r="Q70" s="17" t="e">
        <f>SIN(RADIANS(N70))*O70</f>
        <v>#N/A</v>
      </c>
      <c r="R70" s="31">
        <f t="shared" si="8"/>
        <v>67</v>
      </c>
      <c r="S70" s="32">
        <f t="shared" si="9"/>
        <v>0.77997062747565549</v>
      </c>
      <c r="T70" s="32">
        <f>IF(F10,DEGREES(R70),R70)</f>
        <v>67</v>
      </c>
      <c r="U70" s="32">
        <f>IF(F8,90-T70-F9,T70+90+F9)</f>
        <v>23</v>
      </c>
      <c r="V70" s="32">
        <f>IF(F11,ABS(F6)-S70,ABS(F5)+S70)</f>
        <v>1.7799706274756555</v>
      </c>
      <c r="W70" s="32">
        <f t="shared" si="10"/>
        <v>1.6384716015941265</v>
      </c>
      <c r="X70" s="33">
        <f t="shared" si="11"/>
        <v>0.69548993195132358</v>
      </c>
      <c r="Y70" s="31">
        <f t="shared" si="12"/>
        <v>67</v>
      </c>
      <c r="Z70" s="32">
        <f t="shared" si="13"/>
        <v>0.15267081477050132</v>
      </c>
      <c r="AA70" s="32">
        <f>IF(F10,DEGREES(Y70),Y70)</f>
        <v>67</v>
      </c>
      <c r="AB70" s="32">
        <f>IF(F8,90-AA70-F9,AA70+90+F9)</f>
        <v>23</v>
      </c>
      <c r="AC70" s="32">
        <f>IF(F11,ABS(F6)-Z70,ABS(F5)+Z70)</f>
        <v>1.1526708147705014</v>
      </c>
      <c r="AD70" s="32">
        <f t="shared" si="14"/>
        <v>1.0610390794292255</v>
      </c>
      <c r="AE70" s="33">
        <f t="shared" si="15"/>
        <v>0.45038436823192868</v>
      </c>
    </row>
    <row r="71" spans="1:31" x14ac:dyDescent="0.25">
      <c r="A71" s="1">
        <v>69</v>
      </c>
      <c r="B71" s="2">
        <v>0.81368294480778802</v>
      </c>
      <c r="C71" s="3">
        <v>0.12842758726130296</v>
      </c>
      <c r="G71" s="11">
        <f>IF(F8,(ROW()-ROW(G3))*5,((ROW(G75)-ROW())*5))</f>
        <v>340</v>
      </c>
      <c r="H71" s="12">
        <f>IF(G71-F9&gt;=0,G71-F9,360-F9+G71)</f>
        <v>340</v>
      </c>
      <c r="I71" s="13" t="str">
        <f>IF(H71=360,0,IF(MOD(H71,F2)=0,H71,""))</f>
        <v/>
      </c>
      <c r="J71" s="13" t="str">
        <f>IF(F13,I71,CHAR(160))</f>
        <v/>
      </c>
      <c r="K71" s="12" t="e">
        <f>NA()</f>
        <v>#N/A</v>
      </c>
      <c r="L71" s="14"/>
      <c r="M71" s="15"/>
      <c r="N71" s="16"/>
      <c r="O71" s="15"/>
      <c r="P71" s="15"/>
      <c r="Q71" s="17"/>
      <c r="R71" s="31">
        <f t="shared" si="8"/>
        <v>68</v>
      </c>
      <c r="S71" s="32">
        <f t="shared" si="9"/>
        <v>0.79707205169404072</v>
      </c>
      <c r="T71" s="32">
        <f>IF(F10,DEGREES(R71),R71)</f>
        <v>68</v>
      </c>
      <c r="U71" s="32">
        <f>IF(F8,90-T71-F9,T71+90+F9)</f>
        <v>22</v>
      </c>
      <c r="V71" s="32">
        <f>IF(F11,ABS(F6)-S71,ABS(F5)+S71)</f>
        <v>1.7970720516940406</v>
      </c>
      <c r="W71" s="32">
        <f t="shared" si="10"/>
        <v>1.6662161918239256</v>
      </c>
      <c r="X71" s="33">
        <f t="shared" si="11"/>
        <v>0.67319503940804826</v>
      </c>
      <c r="Y71" s="31">
        <f t="shared" si="12"/>
        <v>68</v>
      </c>
      <c r="Z71" s="32">
        <f t="shared" si="13"/>
        <v>0.14033009983067438</v>
      </c>
      <c r="AA71" s="32">
        <f>IF(F10,DEGREES(Y71),Y71)</f>
        <v>68</v>
      </c>
      <c r="AB71" s="32">
        <f>IF(F8,90-AA71-F9,AA71+90+F9)</f>
        <v>22</v>
      </c>
      <c r="AC71" s="32">
        <f>IF(F11,ABS(F6)-Z71,ABS(F5)+Z71)</f>
        <v>1.1403300998306745</v>
      </c>
      <c r="AD71" s="32">
        <f t="shared" si="14"/>
        <v>1.0572956574395342</v>
      </c>
      <c r="AE71" s="33">
        <f t="shared" si="15"/>
        <v>0.42717517406719585</v>
      </c>
    </row>
    <row r="72" spans="1:31" x14ac:dyDescent="0.25">
      <c r="A72" s="1">
        <v>70</v>
      </c>
      <c r="B72" s="2">
        <v>0.8297694655894311</v>
      </c>
      <c r="C72" s="3">
        <v>0.11697777844051105</v>
      </c>
      <c r="G72" s="11">
        <f>IF(F8,(ROW()-ROW(G3))*5,((ROW(G75)-ROW())*5))</f>
        <v>345</v>
      </c>
      <c r="H72" s="12">
        <f>IF(G72-F9&gt;=0,G72-F9,360-F9+G72)</f>
        <v>345</v>
      </c>
      <c r="I72" s="13">
        <f>IF(H72=360,0,IF(MOD(H72,F2)=0,H72,""))</f>
        <v>345</v>
      </c>
      <c r="J72" s="13">
        <f>IF(F13,I72,CHAR(160))</f>
        <v>345</v>
      </c>
      <c r="K72" s="12" t="e">
        <f>NA()</f>
        <v>#N/A</v>
      </c>
      <c r="L72" s="14">
        <v>115</v>
      </c>
      <c r="M72" s="15" t="e">
        <f>MATCH(L72,I3:I74,0)</f>
        <v>#N/A</v>
      </c>
      <c r="N72" s="16" t="e">
        <f>IF(F8,90-INDEX(G3:G74,M72,1),INDEX(G3:G74,M72,1)+90)</f>
        <v>#N/A</v>
      </c>
      <c r="O72" s="15">
        <f>IF(F12,+(F7),NA())</f>
        <v>2</v>
      </c>
      <c r="P72" s="15" t="e">
        <f>COS(RADIANS(N72))*O72</f>
        <v>#N/A</v>
      </c>
      <c r="Q72" s="17" t="e">
        <f>SIN(RADIANS(N72))*O72</f>
        <v>#N/A</v>
      </c>
      <c r="R72" s="31">
        <f t="shared" si="8"/>
        <v>69</v>
      </c>
      <c r="S72" s="32">
        <f t="shared" si="9"/>
        <v>0.81368294480778802</v>
      </c>
      <c r="T72" s="32">
        <f>IF(F10,DEGREES(R72),R72)</f>
        <v>69</v>
      </c>
      <c r="U72" s="32">
        <f>IF(F8,90-T72-F9,T72+90+F9)</f>
        <v>21</v>
      </c>
      <c r="V72" s="32">
        <f>IF(F11,ABS(F6)-S72,ABS(F5)+S72)</f>
        <v>1.813682944807788</v>
      </c>
      <c r="W72" s="32">
        <f t="shared" si="10"/>
        <v>1.6932188971443556</v>
      </c>
      <c r="X72" s="33">
        <f t="shared" si="11"/>
        <v>0.64996583805604902</v>
      </c>
      <c r="Y72" s="31">
        <f t="shared" si="12"/>
        <v>69</v>
      </c>
      <c r="Z72" s="32">
        <f t="shared" si="13"/>
        <v>0.12842758726130296</v>
      </c>
      <c r="AA72" s="32">
        <f>IF(F10,DEGREES(Y72),Y72)</f>
        <v>69</v>
      </c>
      <c r="AB72" s="32">
        <f>IF(F8,90-AA72-F9,AA72+90+F9)</f>
        <v>21</v>
      </c>
      <c r="AC72" s="32">
        <f>IF(F11,ABS(F6)-Z72,ABS(F5)+Z72)</f>
        <v>1.128427587261303</v>
      </c>
      <c r="AD72" s="32">
        <f t="shared" si="14"/>
        <v>1.0534779081866157</v>
      </c>
      <c r="AE72" s="33">
        <f t="shared" si="15"/>
        <v>0.40439228065718352</v>
      </c>
    </row>
    <row r="73" spans="1:31" x14ac:dyDescent="0.25">
      <c r="A73" s="1">
        <v>71</v>
      </c>
      <c r="B73" s="2">
        <v>0.84529869045324413</v>
      </c>
      <c r="C73" s="3">
        <v>0.10599462319663908</v>
      </c>
      <c r="G73" s="11">
        <f>IF(F8,(ROW()-ROW(G3))*5,((ROW(G75)-ROW())*5))</f>
        <v>350</v>
      </c>
      <c r="H73" s="12">
        <f>IF(G73-F9&gt;=0,G73-F9,360-F9+G73)</f>
        <v>350</v>
      </c>
      <c r="I73" s="13" t="str">
        <f>IF(H73=360,0,IF(MOD(H73,F2)=0,H73,""))</f>
        <v/>
      </c>
      <c r="J73" s="13" t="str">
        <f>IF(F13,I73,CHAR(160))</f>
        <v/>
      </c>
      <c r="K73" s="12" t="e">
        <f>NA()</f>
        <v>#N/A</v>
      </c>
      <c r="L73" s="14">
        <v>115</v>
      </c>
      <c r="M73" s="15" t="e">
        <f>M72</f>
        <v>#N/A</v>
      </c>
      <c r="N73" s="16" t="e">
        <f>IF(F8,90-INDEX(G3:G74,M73,1),INDEX(G3:G74,M73,1)+90)</f>
        <v>#N/A</v>
      </c>
      <c r="O73" s="15">
        <f>IF(F12,-(F7),NA())</f>
        <v>-2</v>
      </c>
      <c r="P73" s="15" t="e">
        <f>COS(RADIANS(N73))*O73</f>
        <v>#N/A</v>
      </c>
      <c r="Q73" s="17" t="e">
        <f>SIN(RADIANS(N73))*O73</f>
        <v>#N/A</v>
      </c>
      <c r="R73" s="31">
        <f t="shared" si="8"/>
        <v>70</v>
      </c>
      <c r="S73" s="32">
        <f t="shared" si="9"/>
        <v>0.8297694655894311</v>
      </c>
      <c r="T73" s="32">
        <f>IF(F10,DEGREES(R73),R73)</f>
        <v>70</v>
      </c>
      <c r="U73" s="32">
        <f>IF(F8,90-T73-F9,T73+90+F9)</f>
        <v>20</v>
      </c>
      <c r="V73" s="32">
        <f>IF(F11,ABS(F6)-S73,ABS(F5)+S73)</f>
        <v>1.8297694655894312</v>
      </c>
      <c r="W73" s="32">
        <f t="shared" si="10"/>
        <v>1.7194208645537636</v>
      </c>
      <c r="X73" s="33">
        <f t="shared" si="11"/>
        <v>0.62581801487382949</v>
      </c>
      <c r="Y73" s="31">
        <f t="shared" si="12"/>
        <v>70</v>
      </c>
      <c r="Z73" s="32">
        <f t="shared" si="13"/>
        <v>0.11697777844051105</v>
      </c>
      <c r="AA73" s="32">
        <f>IF(F10,DEGREES(Y73),Y73)</f>
        <v>70</v>
      </c>
      <c r="AB73" s="32">
        <f>IF(F8,90-AA73-F9,AA73+90+F9)</f>
        <v>20</v>
      </c>
      <c r="AC73" s="32">
        <f>IF(F11,ABS(F6)-Z73,ABS(F5)+Z73)</f>
        <v>1.116977778440511</v>
      </c>
      <c r="AD73" s="32">
        <f t="shared" si="14"/>
        <v>1.0496157759823856</v>
      </c>
      <c r="AE73" s="33">
        <f t="shared" si="15"/>
        <v>0.38202889987381061</v>
      </c>
    </row>
    <row r="74" spans="1:31" x14ac:dyDescent="0.25">
      <c r="A74" s="1">
        <v>72</v>
      </c>
      <c r="B74" s="2">
        <v>0.86023870029448335</v>
      </c>
      <c r="C74" s="3">
        <v>9.5491502812526302E-2</v>
      </c>
      <c r="G74" s="19">
        <f>IF(F8,(ROW()-ROW(G3))*5,((ROW(G75)-ROW())*5))</f>
        <v>355</v>
      </c>
      <c r="H74" s="20">
        <f>IF(G74-F9&gt;=0,G74-F9,360-F9+G74)</f>
        <v>355</v>
      </c>
      <c r="I74" s="21" t="str">
        <f>IF(H74=360,0,IF(MOD(H74,F2)=0,H74,""))</f>
        <v/>
      </c>
      <c r="J74" s="21" t="str">
        <f>IF(F13,I74,CHAR(160))</f>
        <v/>
      </c>
      <c r="K74" s="20" t="e">
        <f>NA()</f>
        <v>#N/A</v>
      </c>
      <c r="L74" s="14"/>
      <c r="M74" s="15"/>
      <c r="N74" s="15"/>
      <c r="O74" s="15"/>
      <c r="P74" s="15"/>
      <c r="Q74" s="17"/>
      <c r="R74" s="31">
        <f t="shared" si="8"/>
        <v>71</v>
      </c>
      <c r="S74" s="32">
        <f t="shared" si="9"/>
        <v>0.84529869045324413</v>
      </c>
      <c r="T74" s="32">
        <f>IF(F10,DEGREES(R74),R74)</f>
        <v>71</v>
      </c>
      <c r="U74" s="32">
        <f>IF(F8,90-T74-F9,T74+90+F9)</f>
        <v>19</v>
      </c>
      <c r="V74" s="32">
        <f>IF(F11,ABS(F6)-S74,ABS(F5)+S74)</f>
        <v>1.845298690453244</v>
      </c>
      <c r="W74" s="32">
        <f t="shared" si="10"/>
        <v>1.744764189352636</v>
      </c>
      <c r="X74" s="33">
        <f t="shared" si="11"/>
        <v>0.60077048907307073</v>
      </c>
      <c r="Y74" s="31">
        <f t="shared" si="12"/>
        <v>71</v>
      </c>
      <c r="Z74" s="32">
        <f t="shared" si="13"/>
        <v>0.10599462319663908</v>
      </c>
      <c r="AA74" s="32">
        <f>IF(F10,DEGREES(Y74),Y74)</f>
        <v>71</v>
      </c>
      <c r="AB74" s="32">
        <f>IF(F8,90-AA74-F9,AA74+90+F9)</f>
        <v>19</v>
      </c>
      <c r="AC74" s="32">
        <f>IF(F11,ABS(F6)-Z74,ABS(F5)+Z74)</f>
        <v>1.1059946231966391</v>
      </c>
      <c r="AD74" s="32">
        <f t="shared" si="14"/>
        <v>1.0457384607453895</v>
      </c>
      <c r="AE74" s="33">
        <f t="shared" si="15"/>
        <v>0.36007662831366821</v>
      </c>
    </row>
    <row r="75" spans="1:31" x14ac:dyDescent="0.25">
      <c r="A75" s="1">
        <v>73</v>
      </c>
      <c r="B75" s="2">
        <v>0.87455866473473587</v>
      </c>
      <c r="C75" s="3">
        <v>8.5481213722479174E-2</v>
      </c>
      <c r="I75" s="22"/>
      <c r="J75" s="22"/>
      <c r="L75" s="14">
        <v>120</v>
      </c>
      <c r="M75" s="15">
        <f>MATCH(L75,I3:I74,0)</f>
        <v>25</v>
      </c>
      <c r="N75" s="16">
        <f>IF(F8,90-INDEX(G3:G74,M75,1),INDEX(G3:G74,M75,1)+90)</f>
        <v>-30</v>
      </c>
      <c r="O75" s="15">
        <f>IF(F12,+(F7),NA())</f>
        <v>2</v>
      </c>
      <c r="P75" s="15">
        <f>COS(RADIANS(N75))*O75</f>
        <v>1.7320508075688774</v>
      </c>
      <c r="Q75" s="17">
        <f>SIN(RADIANS(N75))*O75</f>
        <v>-0.99999999999999989</v>
      </c>
      <c r="R75" s="31">
        <f t="shared" si="8"/>
        <v>72</v>
      </c>
      <c r="S75" s="32">
        <f t="shared" si="9"/>
        <v>0.86023870029448335</v>
      </c>
      <c r="T75" s="32">
        <f>IF(F10,DEGREES(R75),R75)</f>
        <v>72</v>
      </c>
      <c r="U75" s="32">
        <f>IF(F8,90-T75-F9,T75+90+F9)</f>
        <v>18</v>
      </c>
      <c r="V75" s="32">
        <f>IF(F11,ABS(F6)-S75,ABS(F5)+S75)</f>
        <v>1.8602387002944833</v>
      </c>
      <c r="W75" s="32">
        <f t="shared" si="10"/>
        <v>1.7691921377794955</v>
      </c>
      <c r="X75" s="33">
        <f t="shared" si="11"/>
        <v>0.57484537198495977</v>
      </c>
      <c r="Y75" s="31">
        <f t="shared" si="12"/>
        <v>72</v>
      </c>
      <c r="Z75" s="32">
        <f t="shared" si="13"/>
        <v>9.5491502812526302E-2</v>
      </c>
      <c r="AA75" s="32">
        <f>IF(F10,DEGREES(Y75),Y75)</f>
        <v>72</v>
      </c>
      <c r="AB75" s="32">
        <f>IF(F8,90-AA75-F9,AA75+90+F9)</f>
        <v>18</v>
      </c>
      <c r="AC75" s="32">
        <f>IF(F11,ABS(F6)-Z75,ABS(F5)+Z75)</f>
        <v>1.0954915028125263</v>
      </c>
      <c r="AD75" s="32">
        <f t="shared" si="14"/>
        <v>1.0418743322958237</v>
      </c>
      <c r="AE75" s="33">
        <f t="shared" si="15"/>
        <v>0.33852549156242112</v>
      </c>
    </row>
    <row r="76" spans="1:31" x14ac:dyDescent="0.25">
      <c r="A76" s="1">
        <v>74</v>
      </c>
      <c r="B76" s="2">
        <v>0.88822892354345373</v>
      </c>
      <c r="C76" s="3">
        <v>7.5975951921787008E-2</v>
      </c>
      <c r="L76" s="14">
        <v>120</v>
      </c>
      <c r="M76" s="15">
        <f>M75</f>
        <v>25</v>
      </c>
      <c r="N76" s="16">
        <f>IF(F8,90-INDEX(G3:G74,M76,1),INDEX(G3:G74,M76,1)+90)</f>
        <v>-30</v>
      </c>
      <c r="O76" s="15">
        <f>IF(F12,-(F7),NA())</f>
        <v>-2</v>
      </c>
      <c r="P76" s="15">
        <f>COS(RADIANS(N76))*O76</f>
        <v>-1.7320508075688774</v>
      </c>
      <c r="Q76" s="17">
        <f>SIN(RADIANS(N76))*O76</f>
        <v>0.99999999999999989</v>
      </c>
      <c r="R76" s="31">
        <f t="shared" si="8"/>
        <v>73</v>
      </c>
      <c r="S76" s="32">
        <f t="shared" si="9"/>
        <v>0.87455866473473587</v>
      </c>
      <c r="T76" s="32">
        <f>IF(F10,DEGREES(R76),R76)</f>
        <v>73</v>
      </c>
      <c r="U76" s="32">
        <f>IF(F8,90-T76-F9,T76+90+F9)</f>
        <v>17</v>
      </c>
      <c r="V76" s="32">
        <f>IF(F11,ABS(F6)-S76,ABS(F5)+S76)</f>
        <v>1.8745586647347359</v>
      </c>
      <c r="W76" s="32">
        <f t="shared" si="10"/>
        <v>1.7926493664175451</v>
      </c>
      <c r="X76" s="33">
        <f t="shared" si="11"/>
        <v>0.54806791241127195</v>
      </c>
      <c r="Y76" s="31">
        <f t="shared" si="12"/>
        <v>73</v>
      </c>
      <c r="Z76" s="32">
        <f t="shared" si="13"/>
        <v>8.5481213722479174E-2</v>
      </c>
      <c r="AA76" s="32">
        <f>IF(F10,DEGREES(Y76),Y76)</f>
        <v>73</v>
      </c>
      <c r="AB76" s="32">
        <f>IF(F8,90-AA76-F9,AA76+90+F9)</f>
        <v>17</v>
      </c>
      <c r="AC76" s="32">
        <f>IF(F11,ABS(F6)-Z76,ABS(F5)+Z76)</f>
        <v>1.0854812137224792</v>
      </c>
      <c r="AD76" s="32">
        <f t="shared" si="14"/>
        <v>1.038050847191335</v>
      </c>
      <c r="AE76" s="33">
        <f t="shared" si="15"/>
        <v>0.31736399290054662</v>
      </c>
    </row>
    <row r="77" spans="1:31" x14ac:dyDescent="0.25">
      <c r="A77" s="1">
        <v>75</v>
      </c>
      <c r="B77" s="2">
        <v>0.90122106501343824</v>
      </c>
      <c r="C77" s="3">
        <v>6.698729810778066E-2</v>
      </c>
      <c r="L77" s="14"/>
      <c r="M77" s="15"/>
      <c r="N77" s="16"/>
      <c r="O77" s="15"/>
      <c r="P77" s="15"/>
      <c r="Q77" s="17"/>
      <c r="R77" s="31">
        <f t="shared" si="8"/>
        <v>74</v>
      </c>
      <c r="S77" s="32">
        <f t="shared" si="9"/>
        <v>0.88822892354345373</v>
      </c>
      <c r="T77" s="32">
        <f>IF(F10,DEGREES(R77),R77)</f>
        <v>74</v>
      </c>
      <c r="U77" s="32">
        <f>IF(F8,90-T77-F9,T77+90+F9)</f>
        <v>16</v>
      </c>
      <c r="V77" s="32">
        <f>IF(F11,ABS(F6)-S77,ABS(F5)+S77)</f>
        <v>1.8882289235434537</v>
      </c>
      <c r="W77" s="32">
        <f t="shared" si="10"/>
        <v>1.8150821373651667</v>
      </c>
      <c r="X77" s="33">
        <f t="shared" si="11"/>
        <v>0.52046642766269624</v>
      </c>
      <c r="Y77" s="31">
        <f t="shared" si="12"/>
        <v>74</v>
      </c>
      <c r="Z77" s="32">
        <f t="shared" si="13"/>
        <v>7.5975951921787008E-2</v>
      </c>
      <c r="AA77" s="32">
        <f>IF(F10,DEGREES(Y77),Y77)</f>
        <v>74</v>
      </c>
      <c r="AB77" s="32">
        <f>IF(F8,90-AA77-F9,AA77+90+F9)</f>
        <v>16</v>
      </c>
      <c r="AC77" s="32">
        <f>IF(F11,ABS(F6)-Z77,ABS(F5)+Z77)</f>
        <v>1.0759759519217871</v>
      </c>
      <c r="AD77" s="32">
        <f t="shared" si="14"/>
        <v>1.0342944683331841</v>
      </c>
      <c r="AE77" s="33">
        <f t="shared" si="15"/>
        <v>0.29657916631039999</v>
      </c>
    </row>
    <row r="78" spans="1:31" x14ac:dyDescent="0.25">
      <c r="A78" s="1">
        <v>76</v>
      </c>
      <c r="B78" s="2">
        <v>0.91350800107634589</v>
      </c>
      <c r="C78" s="3">
        <v>5.8526203570536506E-2</v>
      </c>
      <c r="L78" s="14">
        <v>125</v>
      </c>
      <c r="M78" s="15" t="e">
        <f>MATCH(L78,I3:I74,0)</f>
        <v>#N/A</v>
      </c>
      <c r="N78" s="16" t="e">
        <f>IF(F8,90-INDEX(G3:G74,M78,1),INDEX(G3:G74,M78,1)+90)</f>
        <v>#N/A</v>
      </c>
      <c r="O78" s="15">
        <f>IF(F12,+(F7),NA())</f>
        <v>2</v>
      </c>
      <c r="P78" s="15" t="e">
        <f>COS(RADIANS(N78))*O78</f>
        <v>#N/A</v>
      </c>
      <c r="Q78" s="17" t="e">
        <f>SIN(RADIANS(N78))*O78</f>
        <v>#N/A</v>
      </c>
      <c r="R78" s="31">
        <f t="shared" si="8"/>
        <v>75</v>
      </c>
      <c r="S78" s="32">
        <f t="shared" si="9"/>
        <v>0.90122106501343824</v>
      </c>
      <c r="T78" s="32">
        <f>IF(F10,DEGREES(R78),R78)</f>
        <v>75</v>
      </c>
      <c r="U78" s="32">
        <f>IF(F8,90-T78-F9,T78+90+F9)</f>
        <v>15</v>
      </c>
      <c r="V78" s="32">
        <f>IF(F11,ABS(F6)-S78,ABS(F5)+S78)</f>
        <v>1.9012210650134382</v>
      </c>
      <c r="W78" s="32">
        <f t="shared" si="10"/>
        <v>1.8364385281812878</v>
      </c>
      <c r="X78" s="33">
        <f t="shared" si="11"/>
        <v>0.49207222057557559</v>
      </c>
      <c r="Y78" s="31">
        <f t="shared" si="12"/>
        <v>75</v>
      </c>
      <c r="Z78" s="32">
        <f t="shared" si="13"/>
        <v>6.698729810778066E-2</v>
      </c>
      <c r="AA78" s="32">
        <f>IF(F10,DEGREES(Y78),Y78)</f>
        <v>75</v>
      </c>
      <c r="AB78" s="32">
        <f>IF(F8,90-AA78-F9,AA78+90+F9)</f>
        <v>15</v>
      </c>
      <c r="AC78" s="32">
        <f>IF(F11,ABS(F6)-Z78,ABS(F5)+Z78)</f>
        <v>1.0669872981077806</v>
      </c>
      <c r="AD78" s="32">
        <f t="shared" si="14"/>
        <v>1.0306305875646984</v>
      </c>
      <c r="AE78" s="33">
        <f t="shared" si="15"/>
        <v>0.27615663363277443</v>
      </c>
    </row>
    <row r="79" spans="1:31" x14ac:dyDescent="0.25">
      <c r="A79" s="1">
        <v>77</v>
      </c>
      <c r="B79" s="2">
        <v>0.92506403895316913</v>
      </c>
      <c r="C79" s="3">
        <v>5.0602976850416467E-2</v>
      </c>
      <c r="L79" s="14">
        <v>125</v>
      </c>
      <c r="M79" s="15" t="e">
        <f>M78</f>
        <v>#N/A</v>
      </c>
      <c r="N79" s="16" t="e">
        <f>IF(F8,90-INDEX(G3:G74,M79,1),INDEX(G3:G74,M79,1)+90)</f>
        <v>#N/A</v>
      </c>
      <c r="O79" s="15">
        <f>IF(F12,-(F7),NA())</f>
        <v>-2</v>
      </c>
      <c r="P79" s="15" t="e">
        <f>COS(RADIANS(N79))*O79</f>
        <v>#N/A</v>
      </c>
      <c r="Q79" s="17" t="e">
        <f>SIN(RADIANS(N79))*O79</f>
        <v>#N/A</v>
      </c>
      <c r="R79" s="31">
        <f t="shared" si="8"/>
        <v>76</v>
      </c>
      <c r="S79" s="32">
        <f t="shared" si="9"/>
        <v>0.91350800107634589</v>
      </c>
      <c r="T79" s="32">
        <f>IF(F10,DEGREES(R79),R79)</f>
        <v>76</v>
      </c>
      <c r="U79" s="32">
        <f>IF(F8,90-T79-F9,T79+90+F9)</f>
        <v>14</v>
      </c>
      <c r="V79" s="32">
        <f>IF(F11,ABS(F6)-S79,ABS(F5)+S79)</f>
        <v>1.9135080010763459</v>
      </c>
      <c r="W79" s="32">
        <f t="shared" si="10"/>
        <v>1.8566686356393032</v>
      </c>
      <c r="X79" s="33">
        <f t="shared" si="11"/>
        <v>0.46291948286552065</v>
      </c>
      <c r="Y79" s="31">
        <f t="shared" si="12"/>
        <v>76</v>
      </c>
      <c r="Z79" s="32">
        <f t="shared" si="13"/>
        <v>5.8526203570536506E-2</v>
      </c>
      <c r="AA79" s="32">
        <f>IF(F10,DEGREES(Y79),Y79)</f>
        <v>76</v>
      </c>
      <c r="AB79" s="32">
        <f>IF(F8,90-AA79-F9,AA79+90+F9)</f>
        <v>14</v>
      </c>
      <c r="AC79" s="32">
        <f>IF(F11,ABS(F6)-Z79,ABS(F5)+Z79)</f>
        <v>1.0585262035705365</v>
      </c>
      <c r="AD79" s="32">
        <f t="shared" si="14"/>
        <v>1.0270834514756471</v>
      </c>
      <c r="AE79" s="33">
        <f t="shared" si="15"/>
        <v>0.25608066570970395</v>
      </c>
    </row>
    <row r="80" spans="1:31" x14ac:dyDescent="0.25">
      <c r="A80" s="1">
        <v>78</v>
      </c>
      <c r="B80" s="2">
        <v>0.93586494914409091</v>
      </c>
      <c r="C80" s="3">
        <v>4.3227271178699601E-2</v>
      </c>
      <c r="L80" s="14"/>
      <c r="M80" s="15"/>
      <c r="N80" s="16"/>
      <c r="O80" s="15"/>
      <c r="P80" s="15"/>
      <c r="Q80" s="17"/>
      <c r="R80" s="31">
        <f t="shared" si="8"/>
        <v>77</v>
      </c>
      <c r="S80" s="32">
        <f t="shared" si="9"/>
        <v>0.92506403895316913</v>
      </c>
      <c r="T80" s="32">
        <f>IF(F10,DEGREES(R80),R80)</f>
        <v>77</v>
      </c>
      <c r="U80" s="32">
        <f>IF(F8,90-T80-F9,T80+90+F9)</f>
        <v>13</v>
      </c>
      <c r="V80" s="32">
        <f>IF(F11,ABS(F6)-S80,ABS(F5)+S80)</f>
        <v>1.925064038953169</v>
      </c>
      <c r="W80" s="32">
        <f t="shared" si="10"/>
        <v>1.8757247723505259</v>
      </c>
      <c r="X80" s="33">
        <f t="shared" si="11"/>
        <v>0.43304518524197461</v>
      </c>
      <c r="Y80" s="31">
        <f t="shared" si="12"/>
        <v>77</v>
      </c>
      <c r="Z80" s="32">
        <f t="shared" si="13"/>
        <v>5.0602976850416467E-2</v>
      </c>
      <c r="AA80" s="32">
        <f>IF(F10,DEGREES(Y80),Y80)</f>
        <v>77</v>
      </c>
      <c r="AB80" s="32">
        <f>IF(F8,90-AA80-F9,AA80+90+F9)</f>
        <v>13</v>
      </c>
      <c r="AC80" s="32">
        <f>IF(F11,ABS(F6)-Z80,ABS(F5)+Z80)</f>
        <v>1.0506029768504164</v>
      </c>
      <c r="AD80" s="32">
        <f t="shared" si="14"/>
        <v>1.0236760906173012</v>
      </c>
      <c r="AE80" s="33">
        <f t="shared" si="15"/>
        <v>0.23633424733930436</v>
      </c>
    </row>
    <row r="81" spans="1:31" x14ac:dyDescent="0.25">
      <c r="A81" s="1">
        <v>79</v>
      </c>
      <c r="B81" s="2">
        <v>0.94588802957210405</v>
      </c>
      <c r="C81" s="3">
        <v>3.6408072716606336E-2</v>
      </c>
      <c r="L81" s="14">
        <v>130</v>
      </c>
      <c r="M81" s="15" t="e">
        <f>MATCH(L81,I3:I74,0)</f>
        <v>#N/A</v>
      </c>
      <c r="N81" s="16" t="e">
        <f>IF(F8,90-INDEX(G3:G74,M81,1),INDEX(G3:G74,M81,1)+90)</f>
        <v>#N/A</v>
      </c>
      <c r="O81" s="15">
        <f>IF(F12,+(F7),NA())</f>
        <v>2</v>
      </c>
      <c r="P81" s="15" t="e">
        <f>COS(RADIANS(N81))*O81</f>
        <v>#N/A</v>
      </c>
      <c r="Q81" s="17" t="e">
        <f>SIN(RADIANS(N81))*O81</f>
        <v>#N/A</v>
      </c>
      <c r="R81" s="31">
        <f t="shared" si="8"/>
        <v>78</v>
      </c>
      <c r="S81" s="32">
        <f t="shared" si="9"/>
        <v>0.93586494914409091</v>
      </c>
      <c r="T81" s="32">
        <f>IF(F10,DEGREES(R81),R81)</f>
        <v>78</v>
      </c>
      <c r="U81" s="32">
        <f>IF(F8,90-T81-F9,T81+90+F9)</f>
        <v>12</v>
      </c>
      <c r="V81" s="32">
        <f>IF(F11,ABS(F6)-S81,ABS(F5)+S81)</f>
        <v>1.9358649491440909</v>
      </c>
      <c r="W81" s="32">
        <f t="shared" si="10"/>
        <v>1.8935616553499632</v>
      </c>
      <c r="X81" s="33">
        <f t="shared" si="11"/>
        <v>0.40248895477138363</v>
      </c>
      <c r="Y81" s="31">
        <f t="shared" si="12"/>
        <v>78</v>
      </c>
      <c r="Z81" s="32">
        <f t="shared" si="13"/>
        <v>4.3227271178699601E-2</v>
      </c>
      <c r="AA81" s="32">
        <f>IF(F10,DEGREES(Y81),Y81)</f>
        <v>78</v>
      </c>
      <c r="AB81" s="32">
        <f>IF(F8,90-AA81-F9,AA81+90+F9)</f>
        <v>12</v>
      </c>
      <c r="AC81" s="32">
        <f>IF(F11,ABS(F6)-Z81,ABS(F5)+Z81)</f>
        <v>1.0432272711786996</v>
      </c>
      <c r="AD81" s="32">
        <f t="shared" si="14"/>
        <v>1.0204302523235202</v>
      </c>
      <c r="AE81" s="33">
        <f t="shared" si="15"/>
        <v>0.21689914585796058</v>
      </c>
    </row>
    <row r="82" spans="1:31" x14ac:dyDescent="0.25">
      <c r="A82" s="1">
        <v>80</v>
      </c>
      <c r="B82" s="2">
        <v>0.95511216570526558</v>
      </c>
      <c r="C82" s="3">
        <v>3.0153689607045831E-2</v>
      </c>
      <c r="L82" s="14">
        <v>130</v>
      </c>
      <c r="M82" s="15" t="e">
        <f>M81</f>
        <v>#N/A</v>
      </c>
      <c r="N82" s="16" t="e">
        <f>IF(F8,90-INDEX(G3:G74,M82,1),INDEX(G3:G74,M82,1)+90)</f>
        <v>#N/A</v>
      </c>
      <c r="O82" s="15">
        <f>IF(F12,-(F7),NA())</f>
        <v>-2</v>
      </c>
      <c r="P82" s="15" t="e">
        <f>COS(RADIANS(N82))*O82</f>
        <v>#N/A</v>
      </c>
      <c r="Q82" s="17" t="e">
        <f>SIN(RADIANS(N82))*O82</f>
        <v>#N/A</v>
      </c>
      <c r="R82" s="31">
        <f t="shared" si="8"/>
        <v>79</v>
      </c>
      <c r="S82" s="32">
        <f t="shared" si="9"/>
        <v>0.94588802957210405</v>
      </c>
      <c r="T82" s="32">
        <f>IF(F10,DEGREES(R82),R82)</f>
        <v>79</v>
      </c>
      <c r="U82" s="32">
        <f>IF(F8,90-T82-F9,T82+90+F9)</f>
        <v>11</v>
      </c>
      <c r="V82" s="32">
        <f>IF(F11,ABS(F6)-S82,ABS(F5)+S82)</f>
        <v>1.9458880295721039</v>
      </c>
      <c r="W82" s="32">
        <f t="shared" si="10"/>
        <v>1.910136585773389</v>
      </c>
      <c r="X82" s="33">
        <f t="shared" si="11"/>
        <v>0.37129294003789748</v>
      </c>
      <c r="Y82" s="31">
        <f t="shared" si="12"/>
        <v>79</v>
      </c>
      <c r="Z82" s="32">
        <f t="shared" si="13"/>
        <v>3.6408072716606336E-2</v>
      </c>
      <c r="AA82" s="32">
        <f>IF(F10,DEGREES(Y82),Y82)</f>
        <v>79</v>
      </c>
      <c r="AB82" s="32">
        <f>IF(F8,90-AA82-F9,AA82+90+F9)</f>
        <v>11</v>
      </c>
      <c r="AC82" s="32">
        <f>IF(F11,ABS(F6)-Z82,ABS(F5)+Z82)</f>
        <v>1.0364080727166063</v>
      </c>
      <c r="AD82" s="32">
        <f t="shared" si="14"/>
        <v>1.017366337323224</v>
      </c>
      <c r="AE82" s="33">
        <f t="shared" si="15"/>
        <v>0.19775598315519663</v>
      </c>
    </row>
    <row r="83" spans="1:31" x14ac:dyDescent="0.25">
      <c r="A83" s="1">
        <v>81</v>
      </c>
      <c r="B83" s="2">
        <v>0.96351788649344539</v>
      </c>
      <c r="C83" s="3">
        <v>2.4471741852423231E-2</v>
      </c>
      <c r="L83" s="14"/>
      <c r="M83" s="15"/>
      <c r="N83" s="16"/>
      <c r="O83" s="15"/>
      <c r="P83" s="15"/>
      <c r="Q83" s="17"/>
      <c r="R83" s="31">
        <f t="shared" si="8"/>
        <v>80</v>
      </c>
      <c r="S83" s="32">
        <f t="shared" si="9"/>
        <v>0.95511216570526558</v>
      </c>
      <c r="T83" s="32">
        <f>IF(F10,DEGREES(R83),R83)</f>
        <v>80</v>
      </c>
      <c r="U83" s="32">
        <f>IF(F8,90-T83-F9,T83+90+F9)</f>
        <v>10</v>
      </c>
      <c r="V83" s="32">
        <f>IF(F11,ABS(F6)-S83,ABS(F5)+S83)</f>
        <v>1.9551121657052657</v>
      </c>
      <c r="W83" s="32">
        <f t="shared" si="10"/>
        <v>1.9254096187950345</v>
      </c>
      <c r="X83" s="33">
        <f t="shared" si="11"/>
        <v>0.33950166470916493</v>
      </c>
      <c r="Y83" s="31">
        <f t="shared" si="12"/>
        <v>80</v>
      </c>
      <c r="Z83" s="32">
        <f t="shared" si="13"/>
        <v>3.0153689607045831E-2</v>
      </c>
      <c r="AA83" s="32">
        <f>IF(F10,DEGREES(Y83),Y83)</f>
        <v>80</v>
      </c>
      <c r="AB83" s="32">
        <f>IF(F8,90-AA83-F9,AA83+90+F9)</f>
        <v>10</v>
      </c>
      <c r="AC83" s="32">
        <f>IF(F11,ABS(F6)-Z83,ABS(F5)+Z83)</f>
        <v>1.0301536896070458</v>
      </c>
      <c r="AD83" s="32">
        <f t="shared" si="14"/>
        <v>1.0145033403191503</v>
      </c>
      <c r="AE83" s="33">
        <f t="shared" si="15"/>
        <v>0.17888431091712809</v>
      </c>
    </row>
    <row r="84" spans="1:31" x14ac:dyDescent="0.25">
      <c r="A84" s="1">
        <v>82</v>
      </c>
      <c r="B84" s="2">
        <v>0.97108741596682813</v>
      </c>
      <c r="C84" s="3">
        <v>1.9369152030840574E-2</v>
      </c>
      <c r="L84" s="14">
        <v>135</v>
      </c>
      <c r="M84" s="15">
        <f>MATCH(L84,I3:I74,0)</f>
        <v>28</v>
      </c>
      <c r="N84" s="16">
        <f>IF(F8,90-INDEX(G3:G74,M84,1),INDEX(G3:G74,M84,1)+90)</f>
        <v>-45</v>
      </c>
      <c r="O84" s="15">
        <f>IF(F12,+(F7),NA())</f>
        <v>2</v>
      </c>
      <c r="P84" s="15">
        <f>COS(RADIANS(N84))*O84</f>
        <v>1.4142135623730951</v>
      </c>
      <c r="Q84" s="17">
        <f>SIN(RADIANS(N84))*O84</f>
        <v>-1.4142135623730949</v>
      </c>
      <c r="R84" s="31">
        <f t="shared" si="8"/>
        <v>81</v>
      </c>
      <c r="S84" s="32">
        <f t="shared" si="9"/>
        <v>0.96351788649344539</v>
      </c>
      <c r="T84" s="32">
        <f>IF(F10,DEGREES(R84),R84)</f>
        <v>81</v>
      </c>
      <c r="U84" s="32">
        <f>IF(F8,90-T84-F9,T84+90+F9)</f>
        <v>9</v>
      </c>
      <c r="V84" s="32">
        <f>IF(F11,ABS(F6)-S84,ABS(F5)+S84)</f>
        <v>1.9635178864934453</v>
      </c>
      <c r="W84" s="32">
        <f t="shared" si="10"/>
        <v>1.9393437230395831</v>
      </c>
      <c r="X84" s="33">
        <f t="shared" si="11"/>
        <v>0.30716187017052687</v>
      </c>
      <c r="Y84" s="31">
        <f t="shared" si="12"/>
        <v>81</v>
      </c>
      <c r="Z84" s="32">
        <f t="shared" si="13"/>
        <v>2.4471741852423231E-2</v>
      </c>
      <c r="AA84" s="32">
        <f>IF(F10,DEGREES(Y84),Y84)</f>
        <v>81</v>
      </c>
      <c r="AB84" s="32">
        <f>IF(F8,90-AA84-F9,AA84+90+F9)</f>
        <v>9</v>
      </c>
      <c r="AC84" s="32">
        <f>IF(F11,ABS(F6)-Z84,ABS(F5)+Z84)</f>
        <v>1.0244717418524232</v>
      </c>
      <c r="AD84" s="32">
        <f t="shared" si="14"/>
        <v>1.0118587946968303</v>
      </c>
      <c r="AE84" s="33">
        <f t="shared" si="15"/>
        <v>0.16026268888551731</v>
      </c>
    </row>
    <row r="85" spans="1:31" x14ac:dyDescent="0.25">
      <c r="A85" s="1">
        <v>83</v>
      </c>
      <c r="B85" s="2">
        <v>0.97780472035529187</v>
      </c>
      <c r="C85" s="3">
        <v>1.4852136862001765E-2</v>
      </c>
      <c r="L85" s="14">
        <v>135</v>
      </c>
      <c r="M85" s="15">
        <f>M84</f>
        <v>28</v>
      </c>
      <c r="N85" s="16">
        <f>IF(F8,90-INDEX(G3:G74,M85,1),INDEX(G3:G74,M85,1)+90)</f>
        <v>-45</v>
      </c>
      <c r="O85" s="15">
        <f>IF(F12,-(F7),NA())</f>
        <v>-2</v>
      </c>
      <c r="P85" s="15">
        <f>COS(RADIANS(N85))*O85</f>
        <v>-1.4142135623730951</v>
      </c>
      <c r="Q85" s="17">
        <f>SIN(RADIANS(N85))*O85</f>
        <v>1.4142135623730949</v>
      </c>
      <c r="R85" s="31">
        <f t="shared" si="8"/>
        <v>82</v>
      </c>
      <c r="S85" s="32">
        <f t="shared" si="9"/>
        <v>0.97108741596682813</v>
      </c>
      <c r="T85" s="32">
        <f>IF(F10,DEGREES(R85),R85)</f>
        <v>82</v>
      </c>
      <c r="U85" s="32">
        <f>IF(F8,90-T85-F9,T85+90+F9)</f>
        <v>8</v>
      </c>
      <c r="V85" s="32">
        <f>IF(F11,ABS(F6)-S85,ABS(F5)+S85)</f>
        <v>1.9710874159668281</v>
      </c>
      <c r="W85" s="32">
        <f t="shared" si="10"/>
        <v>1.9519049287302832</v>
      </c>
      <c r="X85" s="33">
        <f t="shared" si="11"/>
        <v>0.27432234794346588</v>
      </c>
      <c r="Y85" s="31">
        <f t="shared" si="12"/>
        <v>82</v>
      </c>
      <c r="Z85" s="32">
        <f t="shared" si="13"/>
        <v>1.9369152030840574E-2</v>
      </c>
      <c r="AA85" s="32">
        <f>IF(F10,DEGREES(Y85),Y85)</f>
        <v>82</v>
      </c>
      <c r="AB85" s="32">
        <f>IF(F8,90-AA85-F9,AA85+90+F9)</f>
        <v>8</v>
      </c>
      <c r="AC85" s="32">
        <f>IF(F11,ABS(F6)-Z85,ABS(F5)+Z85)</f>
        <v>1.0193691520308406</v>
      </c>
      <c r="AD85" s="32">
        <f t="shared" si="14"/>
        <v>1.0094487215163126</v>
      </c>
      <c r="AE85" s="33">
        <f t="shared" si="15"/>
        <v>0.14186876591116446</v>
      </c>
    </row>
    <row r="86" spans="1:31" x14ac:dyDescent="0.25">
      <c r="A86" s="1">
        <v>84</v>
      </c>
      <c r="B86" s="2">
        <v>0.98365555059999321</v>
      </c>
      <c r="C86" s="3">
        <v>1.0926199633097178E-2</v>
      </c>
      <c r="L86" s="14"/>
      <c r="M86" s="15"/>
      <c r="N86" s="16"/>
      <c r="O86" s="15"/>
      <c r="P86" s="15"/>
      <c r="Q86" s="17"/>
      <c r="R86" s="31">
        <f t="shared" si="8"/>
        <v>83</v>
      </c>
      <c r="S86" s="32">
        <f t="shared" si="9"/>
        <v>0.97780472035529187</v>
      </c>
      <c r="T86" s="32">
        <f>IF(F10,DEGREES(R86),R86)</f>
        <v>83</v>
      </c>
      <c r="U86" s="32">
        <f>IF(F8,90-T86-F9,T86+90+F9)</f>
        <v>7</v>
      </c>
      <c r="V86" s="32">
        <f>IF(F11,ABS(F6)-S86,ABS(F5)+S86)</f>
        <v>1.9778047203552918</v>
      </c>
      <c r="W86" s="32">
        <f t="shared" si="10"/>
        <v>1.9630624638866858</v>
      </c>
      <c r="X86" s="33">
        <f t="shared" si="11"/>
        <v>0.24103376265330073</v>
      </c>
      <c r="Y86" s="31">
        <f t="shared" si="12"/>
        <v>83</v>
      </c>
      <c r="Z86" s="32">
        <f t="shared" si="13"/>
        <v>1.4852136862001765E-2</v>
      </c>
      <c r="AA86" s="32">
        <f>IF(F10,DEGREES(Y86),Y86)</f>
        <v>83</v>
      </c>
      <c r="AB86" s="32">
        <f>IF(F8,90-AA86-F9,AA86+90+F9)</f>
        <v>7</v>
      </c>
      <c r="AC86" s="32">
        <f>IF(F11,ABS(F6)-Z86,ABS(F5)+Z86)</f>
        <v>1.0148521368620018</v>
      </c>
      <c r="AD86" s="32">
        <f t="shared" si="14"/>
        <v>1.0072875829273522</v>
      </c>
      <c r="AE86" s="33">
        <f t="shared" si="15"/>
        <v>0.12367936357268303</v>
      </c>
    </row>
    <row r="87" spans="1:31" x14ac:dyDescent="0.25">
      <c r="A87" s="1">
        <v>85</v>
      </c>
      <c r="B87" s="2">
        <v>0.98862748014107626</v>
      </c>
      <c r="C87" s="3">
        <v>7.5961234938959638E-3</v>
      </c>
      <c r="L87" s="14">
        <v>140</v>
      </c>
      <c r="M87" s="15" t="e">
        <f>MATCH(L87,I3:I74,0)</f>
        <v>#N/A</v>
      </c>
      <c r="N87" s="16" t="e">
        <f>IF(F8,90-INDEX(G3:G74,M87,1),INDEX(G3:G74,M87,1)+90)</f>
        <v>#N/A</v>
      </c>
      <c r="O87" s="15">
        <f>IF(F12,+(F7),NA())</f>
        <v>2</v>
      </c>
      <c r="P87" s="15" t="e">
        <f>COS(RADIANS(N87))*O87</f>
        <v>#N/A</v>
      </c>
      <c r="Q87" s="17" t="e">
        <f>SIN(RADIANS(N87))*O87</f>
        <v>#N/A</v>
      </c>
      <c r="R87" s="31">
        <f t="shared" si="8"/>
        <v>84</v>
      </c>
      <c r="S87" s="32">
        <f t="shared" si="9"/>
        <v>0.98365555059999321</v>
      </c>
      <c r="T87" s="32">
        <f>IF(F10,DEGREES(R87),R87)</f>
        <v>84</v>
      </c>
      <c r="U87" s="32">
        <f>IF(F8,90-T87-F9,T87+90+F9)</f>
        <v>6</v>
      </c>
      <c r="V87" s="32">
        <f>IF(F11,ABS(F6)-S87,ABS(F5)+S87)</f>
        <v>1.9836555505999933</v>
      </c>
      <c r="W87" s="32">
        <f t="shared" si="10"/>
        <v>1.9727888779405012</v>
      </c>
      <c r="X87" s="33">
        <f t="shared" si="11"/>
        <v>0.20734846635656831</v>
      </c>
      <c r="Y87" s="31">
        <f t="shared" si="12"/>
        <v>84</v>
      </c>
      <c r="Z87" s="32">
        <f t="shared" si="13"/>
        <v>1.0926199633097178E-2</v>
      </c>
      <c r="AA87" s="32">
        <f>IF(F10,DEGREES(Y87),Y87)</f>
        <v>84</v>
      </c>
      <c r="AB87" s="32">
        <f>IF(F8,90-AA87-F9,AA87+90+F9)</f>
        <v>6</v>
      </c>
      <c r="AC87" s="32">
        <f>IF(F11,ABS(F6)-Z87,ABS(F5)+Z87)</f>
        <v>1.0109261996330972</v>
      </c>
      <c r="AD87" s="32">
        <f t="shared" si="14"/>
        <v>1.0053882401365533</v>
      </c>
      <c r="AE87" s="33">
        <f t="shared" si="15"/>
        <v>0.10567056212465671</v>
      </c>
    </row>
    <row r="88" spans="1:31" x14ac:dyDescent="0.25">
      <c r="A88" s="1">
        <v>86</v>
      </c>
      <c r="B88" s="2">
        <v>0.9927099378783194</v>
      </c>
      <c r="C88" s="3">
        <v>4.8659656292148329E-3</v>
      </c>
      <c r="L88" s="14">
        <v>140</v>
      </c>
      <c r="M88" s="15" t="e">
        <f>M87</f>
        <v>#N/A</v>
      </c>
      <c r="N88" s="16" t="e">
        <f>IF(F8,90-INDEX(G3:G74,M88,1),INDEX(G3:G74,M88,1)+90)</f>
        <v>#N/A</v>
      </c>
      <c r="O88" s="15">
        <f>IF(F12,-(F7),NA())</f>
        <v>-2</v>
      </c>
      <c r="P88" s="15" t="e">
        <f>COS(RADIANS(N88))*O88</f>
        <v>#N/A</v>
      </c>
      <c r="Q88" s="17" t="e">
        <f>SIN(RADIANS(N88))*O88</f>
        <v>#N/A</v>
      </c>
      <c r="R88" s="31">
        <f t="shared" si="8"/>
        <v>85</v>
      </c>
      <c r="S88" s="32">
        <f t="shared" si="9"/>
        <v>0.98862748014107626</v>
      </c>
      <c r="T88" s="32">
        <f>IF(F10,DEGREES(R88),R88)</f>
        <v>85</v>
      </c>
      <c r="U88" s="32">
        <f>IF(F8,90-T88-F9,T88+90+F9)</f>
        <v>5</v>
      </c>
      <c r="V88" s="32">
        <f>IF(F11,ABS(F6)-S88,ABS(F5)+S88)</f>
        <v>1.9886274801410764</v>
      </c>
      <c r="W88" s="32">
        <f t="shared" si="10"/>
        <v>1.9810601521960882</v>
      </c>
      <c r="X88" s="33">
        <f t="shared" si="11"/>
        <v>0.17332030508009935</v>
      </c>
      <c r="Y88" s="31">
        <f t="shared" si="12"/>
        <v>85</v>
      </c>
      <c r="Z88" s="32">
        <f t="shared" si="13"/>
        <v>7.5961234938959638E-3</v>
      </c>
      <c r="AA88" s="32">
        <f>IF(F10,DEGREES(Y88),Y88)</f>
        <v>85</v>
      </c>
      <c r="AB88" s="32">
        <f>IF(F8,90-AA88-F9,AA88+90+F9)</f>
        <v>5</v>
      </c>
      <c r="AC88" s="32">
        <f>IF(F11,ABS(F6)-Z88,ABS(F5)+Z88)</f>
        <v>1.0075961234938959</v>
      </c>
      <c r="AD88" s="32">
        <f t="shared" si="14"/>
        <v>1.0037619160424147</v>
      </c>
      <c r="AE88" s="33">
        <f t="shared" si="15"/>
        <v>8.7817788532771598E-2</v>
      </c>
    </row>
    <row r="89" spans="1:31" x14ac:dyDescent="0.25">
      <c r="A89" s="1">
        <v>87</v>
      </c>
      <c r="B89" s="2">
        <v>0.99589423621471462</v>
      </c>
      <c r="C89" s="3">
        <v>2.7390523158633455E-3</v>
      </c>
      <c r="L89" s="14"/>
      <c r="M89" s="15"/>
      <c r="N89" s="16"/>
      <c r="O89" s="15"/>
      <c r="P89" s="15"/>
      <c r="Q89" s="17"/>
      <c r="R89" s="31">
        <f t="shared" si="8"/>
        <v>86</v>
      </c>
      <c r="S89" s="32">
        <f t="shared" si="9"/>
        <v>0.9927099378783194</v>
      </c>
      <c r="T89" s="32">
        <f>IF(F10,DEGREES(R89),R89)</f>
        <v>86</v>
      </c>
      <c r="U89" s="32">
        <f>IF(F8,90-T89-F9,T89+90+F9)</f>
        <v>4</v>
      </c>
      <c r="V89" s="32">
        <f>IF(F11,ABS(F6)-S89,ABS(F5)+S89)</f>
        <v>1.9927099378783195</v>
      </c>
      <c r="W89" s="32">
        <f t="shared" si="10"/>
        <v>1.9878557966228991</v>
      </c>
      <c r="X89" s="33">
        <f t="shared" si="11"/>
        <v>0.13900441846126657</v>
      </c>
      <c r="Y89" s="31">
        <f t="shared" si="12"/>
        <v>86</v>
      </c>
      <c r="Z89" s="32">
        <f t="shared" si="13"/>
        <v>4.8659656292148329E-3</v>
      </c>
      <c r="AA89" s="32">
        <f>IF(F10,DEGREES(Y89),Y89)</f>
        <v>86</v>
      </c>
      <c r="AB89" s="32">
        <f>IF(F8,90-AA89-F9,AA89+90+F9)</f>
        <v>4</v>
      </c>
      <c r="AC89" s="32">
        <f>IF(F11,ABS(F6)-Z89,ABS(F5)+Z89)</f>
        <v>1.0048659656292149</v>
      </c>
      <c r="AD89" s="32">
        <f t="shared" si="14"/>
        <v>1.0024181626413289</v>
      </c>
      <c r="AE89" s="33">
        <f t="shared" si="15"/>
        <v>7.0095906347779444E-2</v>
      </c>
    </row>
    <row r="90" spans="1:31" x14ac:dyDescent="0.25">
      <c r="A90" s="1">
        <v>88</v>
      </c>
      <c r="B90" s="2">
        <v>0.99817359410639028</v>
      </c>
      <c r="C90" s="3">
        <v>1.2179748700878838E-3</v>
      </c>
      <c r="L90" s="14">
        <v>145</v>
      </c>
      <c r="M90" s="15" t="e">
        <f>MATCH(L90,I3:I74,0)</f>
        <v>#N/A</v>
      </c>
      <c r="N90" s="16" t="e">
        <f>IF(F8,90-INDEX(G3:G74,M90,1),INDEX(G3:G74,M90,1)+90)</f>
        <v>#N/A</v>
      </c>
      <c r="O90" s="15">
        <f>IF(F12,+(F7),NA())</f>
        <v>2</v>
      </c>
      <c r="P90" s="15" t="e">
        <f>COS(RADIANS(N90))*O90</f>
        <v>#N/A</v>
      </c>
      <c r="Q90" s="17" t="e">
        <f>SIN(RADIANS(N90))*O90</f>
        <v>#N/A</v>
      </c>
      <c r="R90" s="31">
        <f t="shared" si="8"/>
        <v>87</v>
      </c>
      <c r="S90" s="32">
        <f t="shared" si="9"/>
        <v>0.99589423621471462</v>
      </c>
      <c r="T90" s="32">
        <f>IF(F10,DEGREES(R90),R90)</f>
        <v>87</v>
      </c>
      <c r="U90" s="32">
        <f>IF(F8,90-T90-F9,T90+90+F9)</f>
        <v>3</v>
      </c>
      <c r="V90" s="32">
        <f>IF(F11,ABS(F6)-S90,ABS(F5)+S90)</f>
        <v>1.9958942362147147</v>
      </c>
      <c r="W90" s="32">
        <f t="shared" si="10"/>
        <v>1.993158932530436</v>
      </c>
      <c r="X90" s="33">
        <f t="shared" si="11"/>
        <v>0.10445703341207711</v>
      </c>
      <c r="Y90" s="31">
        <f t="shared" si="12"/>
        <v>87</v>
      </c>
      <c r="Z90" s="32">
        <f t="shared" si="13"/>
        <v>2.7390523158633455E-3</v>
      </c>
      <c r="AA90" s="32">
        <f>IF(F10,DEGREES(Y90),Y90)</f>
        <v>87</v>
      </c>
      <c r="AB90" s="32">
        <f>IF(F8,90-AA90-F9,AA90+90+F9)</f>
        <v>3</v>
      </c>
      <c r="AC90" s="32">
        <f>IF(F11,ABS(F6)-Z90,ABS(F5)+Z90)</f>
        <v>1.0027390523158632</v>
      </c>
      <c r="AD90" s="32">
        <f t="shared" si="14"/>
        <v>1.0013648332944327</v>
      </c>
      <c r="AE90" s="33">
        <f t="shared" si="15"/>
        <v>5.247930716509399E-2</v>
      </c>
    </row>
    <row r="91" spans="1:31" x14ac:dyDescent="0.25">
      <c r="A91" s="1">
        <v>89</v>
      </c>
      <c r="B91" s="2">
        <v>0.99954315505593705</v>
      </c>
      <c r="C91" s="3">
        <v>3.0458649045213797E-4</v>
      </c>
      <c r="L91" s="14">
        <v>145</v>
      </c>
      <c r="M91" s="15" t="e">
        <f>M90</f>
        <v>#N/A</v>
      </c>
      <c r="N91" s="16" t="e">
        <f>IF(F8,90-INDEX(G3:G74,M91,1),INDEX(G3:G74,M91,1)+90)</f>
        <v>#N/A</v>
      </c>
      <c r="O91" s="15">
        <f>IF(F12,-(F7),NA())</f>
        <v>-2</v>
      </c>
      <c r="P91" s="15" t="e">
        <f>COS(RADIANS(N91))*O91</f>
        <v>#N/A</v>
      </c>
      <c r="Q91" s="17" t="e">
        <f>SIN(RADIANS(N91))*O91</f>
        <v>#N/A</v>
      </c>
      <c r="R91" s="31">
        <f t="shared" si="8"/>
        <v>88</v>
      </c>
      <c r="S91" s="32">
        <f t="shared" si="9"/>
        <v>0.99817359410639028</v>
      </c>
      <c r="T91" s="32">
        <f>IF(F10,DEGREES(R91),R91)</f>
        <v>88</v>
      </c>
      <c r="U91" s="32">
        <f>IF(F8,90-T91-F9,T91+90+F9)</f>
        <v>2</v>
      </c>
      <c r="V91" s="32">
        <f>IF(F11,ABS(F6)-S91,ABS(F5)+S91)</f>
        <v>1.9981735941063903</v>
      </c>
      <c r="W91" s="32">
        <f t="shared" si="10"/>
        <v>1.9969563607417045</v>
      </c>
      <c r="X91" s="33">
        <f t="shared" si="11"/>
        <v>6.9735252758540478E-2</v>
      </c>
      <c r="Y91" s="31">
        <f t="shared" si="12"/>
        <v>88</v>
      </c>
      <c r="Z91" s="32">
        <f t="shared" si="13"/>
        <v>1.2179748700878838E-3</v>
      </c>
      <c r="AA91" s="32">
        <f>IF(F10,DEGREES(Y91),Y91)</f>
        <v>88</v>
      </c>
      <c r="AB91" s="32">
        <f>IF(F8,90-AA91-F9,AA91+90+F9)</f>
        <v>2</v>
      </c>
      <c r="AC91" s="32">
        <f>IF(F11,ABS(F6)-Z91,ABS(F5)+Z91)</f>
        <v>1.0012179748700878</v>
      </c>
      <c r="AD91" s="32">
        <f t="shared" si="14"/>
        <v>1.0006080599318012</v>
      </c>
      <c r="AE91" s="33">
        <f t="shared" si="15"/>
        <v>3.4942003412463327E-2</v>
      </c>
    </row>
    <row r="92" spans="1:31" x14ac:dyDescent="0.25">
      <c r="A92" s="1">
        <v>90</v>
      </c>
      <c r="B92" s="2">
        <v>1</v>
      </c>
      <c r="C92" s="3">
        <v>3.7524718414124473E-33</v>
      </c>
      <c r="L92" s="14"/>
      <c r="M92" s="15"/>
      <c r="N92" s="15"/>
      <c r="O92" s="15"/>
      <c r="P92" s="15"/>
      <c r="Q92" s="17"/>
      <c r="R92" s="31">
        <f t="shared" si="8"/>
        <v>89</v>
      </c>
      <c r="S92" s="32">
        <f t="shared" si="9"/>
        <v>0.99954315505593705</v>
      </c>
      <c r="T92" s="32">
        <f>IF(F10,DEGREES(R92),R92)</f>
        <v>89</v>
      </c>
      <c r="U92" s="32">
        <f>IF(F8,90-T92-F9,T92+90+F9)</f>
        <v>1</v>
      </c>
      <c r="V92" s="32">
        <f>IF(F11,ABS(F6)-S92,ABS(F5)+S92)</f>
        <v>1.999543155055937</v>
      </c>
      <c r="W92" s="32">
        <f t="shared" si="10"/>
        <v>1.9992386149484174</v>
      </c>
      <c r="X92" s="33">
        <f t="shared" si="11"/>
        <v>3.4896839830924418E-2</v>
      </c>
      <c r="Y92" s="31">
        <f t="shared" si="12"/>
        <v>89</v>
      </c>
      <c r="Z92" s="32">
        <f t="shared" si="13"/>
        <v>3.0458649045213797E-4</v>
      </c>
      <c r="AA92" s="32">
        <f>IF(F10,DEGREES(Y92),Y92)</f>
        <v>89</v>
      </c>
      <c r="AB92" s="32">
        <f>IF(F8,90-AA92-F9,AA92+90+F9)</f>
        <v>1</v>
      </c>
      <c r="AC92" s="32">
        <f>IF(F11,ABS(F6)-Z92,ABS(F5)+Z92)</f>
        <v>1.0003045864904521</v>
      </c>
      <c r="AD92" s="32">
        <f t="shared" si="14"/>
        <v>1.0001522352568455</v>
      </c>
      <c r="AE92" s="33">
        <f t="shared" si="15"/>
        <v>1.7457722204510188E-2</v>
      </c>
    </row>
    <row r="93" spans="1:31" x14ac:dyDescent="0.25">
      <c r="A93" s="1">
        <v>91</v>
      </c>
      <c r="B93" s="2">
        <v>0.99954315505593705</v>
      </c>
      <c r="C93" s="3">
        <v>3.0458649045213374E-4</v>
      </c>
      <c r="L93" s="14">
        <v>150</v>
      </c>
      <c r="M93" s="15">
        <f>MATCH(L93,I3:I74,0)</f>
        <v>31</v>
      </c>
      <c r="N93" s="16">
        <f>IF(F8,90-INDEX(G3:G74,M93,1),INDEX(G3:G74,M93,1)+90)</f>
        <v>-60</v>
      </c>
      <c r="O93" s="15">
        <f>IF(F12,+(F7),NA())</f>
        <v>2</v>
      </c>
      <c r="P93" s="15">
        <f>COS(RADIANS(N93))*O93</f>
        <v>1.0000000000000002</v>
      </c>
      <c r="Q93" s="17">
        <f>SIN(RADIANS(N93))*O93</f>
        <v>-1.7320508075688772</v>
      </c>
      <c r="R93" s="31">
        <f t="shared" si="8"/>
        <v>90</v>
      </c>
      <c r="S93" s="32">
        <f t="shared" si="9"/>
        <v>1</v>
      </c>
      <c r="T93" s="32">
        <f>IF(F10,DEGREES(R93),R93)</f>
        <v>90</v>
      </c>
      <c r="U93" s="32">
        <f>IF(F8,90-T93-F9,T93+90+F9)</f>
        <v>0</v>
      </c>
      <c r="V93" s="32">
        <f>IF(F11,ABS(F6)-S93,ABS(F5)+S93)</f>
        <v>2</v>
      </c>
      <c r="W93" s="32">
        <f t="shared" si="10"/>
        <v>2</v>
      </c>
      <c r="X93" s="33">
        <f t="shared" si="11"/>
        <v>0</v>
      </c>
      <c r="Y93" s="31">
        <f t="shared" si="12"/>
        <v>90</v>
      </c>
      <c r="Z93" s="32">
        <f t="shared" si="13"/>
        <v>3.7524718414124473E-33</v>
      </c>
      <c r="AA93" s="32">
        <f>IF(F10,DEGREES(Y93),Y93)</f>
        <v>90</v>
      </c>
      <c r="AB93" s="32">
        <f>IF(F8,90-AA93-F9,AA93+90+F9)</f>
        <v>0</v>
      </c>
      <c r="AC93" s="32">
        <f>IF(F11,ABS(F6)-Z93,ABS(F5)+Z93)</f>
        <v>1</v>
      </c>
      <c r="AD93" s="32">
        <f t="shared" si="14"/>
        <v>1</v>
      </c>
      <c r="AE93" s="33">
        <f t="shared" si="15"/>
        <v>0</v>
      </c>
    </row>
    <row r="94" spans="1:31" x14ac:dyDescent="0.25">
      <c r="A94" s="1">
        <v>92</v>
      </c>
      <c r="B94" s="2">
        <v>0.99817359410639028</v>
      </c>
      <c r="C94" s="3">
        <v>1.2179748700878752E-3</v>
      </c>
      <c r="L94" s="14">
        <v>150</v>
      </c>
      <c r="M94" s="15">
        <f>M93</f>
        <v>31</v>
      </c>
      <c r="N94" s="16">
        <f>IF(F8,90-INDEX(G3:G74,M94,1),INDEX(G3:G74,M94,1)+90)</f>
        <v>-60</v>
      </c>
      <c r="O94" s="15">
        <f>IF(F12,-(F7),NA())</f>
        <v>-2</v>
      </c>
      <c r="P94" s="15">
        <f>COS(RADIANS(N94))*O94</f>
        <v>-1.0000000000000002</v>
      </c>
      <c r="Q94" s="17">
        <f>SIN(RADIANS(N94))*O94</f>
        <v>1.7320508075688772</v>
      </c>
      <c r="R94" s="31">
        <f t="shared" si="8"/>
        <v>91</v>
      </c>
      <c r="S94" s="32">
        <f t="shared" si="9"/>
        <v>0.99954315505593705</v>
      </c>
      <c r="T94" s="32">
        <f>IF(F10,DEGREES(R94),R94)</f>
        <v>91</v>
      </c>
      <c r="U94" s="32">
        <f>IF(F8,90-T94-F9,T94+90+F9)</f>
        <v>-1</v>
      </c>
      <c r="V94" s="32">
        <f>IF(F11,ABS(F6)-S94,ABS(F5)+S94)</f>
        <v>1.999543155055937</v>
      </c>
      <c r="W94" s="32">
        <f t="shared" si="10"/>
        <v>1.9992386149484174</v>
      </c>
      <c r="X94" s="33">
        <f t="shared" si="11"/>
        <v>-3.4896839830924418E-2</v>
      </c>
      <c r="Y94" s="31">
        <f t="shared" si="12"/>
        <v>91</v>
      </c>
      <c r="Z94" s="32">
        <f t="shared" si="13"/>
        <v>3.0458649045213374E-4</v>
      </c>
      <c r="AA94" s="32">
        <f>IF(F10,DEGREES(Y94),Y94)</f>
        <v>91</v>
      </c>
      <c r="AB94" s="32">
        <f>IF(F8,90-AA94-F9,AA94+90+F9)</f>
        <v>-1</v>
      </c>
      <c r="AC94" s="32">
        <f>IF(F11,ABS(F6)-Z94,ABS(F5)+Z94)</f>
        <v>1.0003045864904521</v>
      </c>
      <c r="AD94" s="32">
        <f t="shared" si="14"/>
        <v>1.0001522352568455</v>
      </c>
      <c r="AE94" s="33">
        <f t="shared" si="15"/>
        <v>-1.7457722204510188E-2</v>
      </c>
    </row>
    <row r="95" spans="1:31" x14ac:dyDescent="0.25">
      <c r="A95" s="1">
        <v>93</v>
      </c>
      <c r="B95" s="2">
        <v>0.99589423621471462</v>
      </c>
      <c r="C95" s="3">
        <v>2.7390523158633325E-3</v>
      </c>
      <c r="L95" s="14"/>
      <c r="M95" s="15"/>
      <c r="N95" s="16"/>
      <c r="O95" s="15"/>
      <c r="P95" s="15"/>
      <c r="Q95" s="17"/>
      <c r="R95" s="31">
        <f t="shared" si="8"/>
        <v>92</v>
      </c>
      <c r="S95" s="32">
        <f t="shared" si="9"/>
        <v>0.99817359410639028</v>
      </c>
      <c r="T95" s="32">
        <f>IF(F10,DEGREES(R95),R95)</f>
        <v>92</v>
      </c>
      <c r="U95" s="32">
        <f>IF(F8,90-T95-F9,T95+90+F9)</f>
        <v>-2</v>
      </c>
      <c r="V95" s="32">
        <f>IF(F11,ABS(F6)-S95,ABS(F5)+S95)</f>
        <v>1.9981735941063903</v>
      </c>
      <c r="W95" s="32">
        <f t="shared" si="10"/>
        <v>1.9969563607417045</v>
      </c>
      <c r="X95" s="33">
        <f t="shared" si="11"/>
        <v>-6.9735252758540478E-2</v>
      </c>
      <c r="Y95" s="31">
        <f t="shared" si="12"/>
        <v>92</v>
      </c>
      <c r="Z95" s="32">
        <f t="shared" si="13"/>
        <v>1.2179748700878752E-3</v>
      </c>
      <c r="AA95" s="32">
        <f>IF(F10,DEGREES(Y95),Y95)</f>
        <v>92</v>
      </c>
      <c r="AB95" s="32">
        <f>IF(F8,90-AA95-F9,AA95+90+F9)</f>
        <v>-2</v>
      </c>
      <c r="AC95" s="32">
        <f>IF(F11,ABS(F6)-Z95,ABS(F5)+Z95)</f>
        <v>1.0012179748700878</v>
      </c>
      <c r="AD95" s="32">
        <f t="shared" si="14"/>
        <v>1.0006080599318012</v>
      </c>
      <c r="AE95" s="33">
        <f t="shared" si="15"/>
        <v>-3.4942003412463327E-2</v>
      </c>
    </row>
    <row r="96" spans="1:31" x14ac:dyDescent="0.25">
      <c r="A96" s="1">
        <v>94</v>
      </c>
      <c r="B96" s="2">
        <v>0.9927099378783194</v>
      </c>
      <c r="C96" s="3">
        <v>4.8659656292148468E-3</v>
      </c>
      <c r="L96" s="14">
        <v>155</v>
      </c>
      <c r="M96" s="15" t="e">
        <f>MATCH(L96,I3:I74,0)</f>
        <v>#N/A</v>
      </c>
      <c r="N96" s="16" t="e">
        <f>IF(F8,90-INDEX(G3:G74,M96,1),INDEX(G3:G74,M96,1)+90)</f>
        <v>#N/A</v>
      </c>
      <c r="O96" s="15">
        <f>IF(F12,+(F7),NA())</f>
        <v>2</v>
      </c>
      <c r="P96" s="15" t="e">
        <f>COS(RADIANS(N96))*O96</f>
        <v>#N/A</v>
      </c>
      <c r="Q96" s="17" t="e">
        <f>SIN(RADIANS(N96))*O96</f>
        <v>#N/A</v>
      </c>
      <c r="R96" s="31">
        <f t="shared" si="8"/>
        <v>93</v>
      </c>
      <c r="S96" s="32">
        <f t="shared" si="9"/>
        <v>0.99589423621471462</v>
      </c>
      <c r="T96" s="32">
        <f>IF(F10,DEGREES(R96),R96)</f>
        <v>93</v>
      </c>
      <c r="U96" s="32">
        <f>IF(F8,90-T96-F9,T96+90+F9)</f>
        <v>-3</v>
      </c>
      <c r="V96" s="32">
        <f>IF(F11,ABS(F6)-S96,ABS(F5)+S96)</f>
        <v>1.9958942362147147</v>
      </c>
      <c r="W96" s="32">
        <f t="shared" si="10"/>
        <v>1.993158932530436</v>
      </c>
      <c r="X96" s="33">
        <f t="shared" si="11"/>
        <v>-0.10445703341207711</v>
      </c>
      <c r="Y96" s="31">
        <f t="shared" si="12"/>
        <v>93</v>
      </c>
      <c r="Z96" s="32">
        <f t="shared" si="13"/>
        <v>2.7390523158633325E-3</v>
      </c>
      <c r="AA96" s="32">
        <f>IF(F10,DEGREES(Y96),Y96)</f>
        <v>93</v>
      </c>
      <c r="AB96" s="32">
        <f>IF(F8,90-AA96-F9,AA96+90+F9)</f>
        <v>-3</v>
      </c>
      <c r="AC96" s="32">
        <f>IF(F11,ABS(F6)-Z96,ABS(F5)+Z96)</f>
        <v>1.0027390523158632</v>
      </c>
      <c r="AD96" s="32">
        <f t="shared" si="14"/>
        <v>1.0013648332944327</v>
      </c>
      <c r="AE96" s="33">
        <f t="shared" si="15"/>
        <v>-5.247930716509399E-2</v>
      </c>
    </row>
    <row r="97" spans="1:31" x14ac:dyDescent="0.25">
      <c r="A97" s="1">
        <v>95</v>
      </c>
      <c r="B97" s="2">
        <v>0.98862748014107626</v>
      </c>
      <c r="C97" s="3">
        <v>7.5961234938959812E-3</v>
      </c>
      <c r="L97" s="14">
        <v>155</v>
      </c>
      <c r="M97" s="15" t="e">
        <f>M96</f>
        <v>#N/A</v>
      </c>
      <c r="N97" s="16" t="e">
        <f>IF(F8,90-INDEX(G3:G74,M97,1),INDEX(G3:G74,M97,1)+90)</f>
        <v>#N/A</v>
      </c>
      <c r="O97" s="15">
        <f>IF(F12,-(F7),NA())</f>
        <v>-2</v>
      </c>
      <c r="P97" s="15" t="e">
        <f>COS(RADIANS(N97))*O97</f>
        <v>#N/A</v>
      </c>
      <c r="Q97" s="17" t="e">
        <f>SIN(RADIANS(N97))*O97</f>
        <v>#N/A</v>
      </c>
      <c r="R97" s="31">
        <f t="shared" si="8"/>
        <v>94</v>
      </c>
      <c r="S97" s="32">
        <f t="shared" si="9"/>
        <v>0.9927099378783194</v>
      </c>
      <c r="T97" s="32">
        <f>IF(F10,DEGREES(R97),R97)</f>
        <v>94</v>
      </c>
      <c r="U97" s="32">
        <f>IF(F8,90-T97-F9,T97+90+F9)</f>
        <v>-4</v>
      </c>
      <c r="V97" s="32">
        <f>IF(F11,ABS(F6)-S97,ABS(F5)+S97)</f>
        <v>1.9927099378783195</v>
      </c>
      <c r="W97" s="32">
        <f t="shared" si="10"/>
        <v>1.9878557966228991</v>
      </c>
      <c r="X97" s="33">
        <f t="shared" si="11"/>
        <v>-0.13900441846126657</v>
      </c>
      <c r="Y97" s="31">
        <f t="shared" si="12"/>
        <v>94</v>
      </c>
      <c r="Z97" s="32">
        <f t="shared" si="13"/>
        <v>4.8659656292148468E-3</v>
      </c>
      <c r="AA97" s="32">
        <f>IF(F10,DEGREES(Y97),Y97)</f>
        <v>94</v>
      </c>
      <c r="AB97" s="32">
        <f>IF(F8,90-AA97-F9,AA97+90+F9)</f>
        <v>-4</v>
      </c>
      <c r="AC97" s="32">
        <f>IF(F11,ABS(F6)-Z97,ABS(F5)+Z97)</f>
        <v>1.0048659656292149</v>
      </c>
      <c r="AD97" s="32">
        <f t="shared" si="14"/>
        <v>1.0024181626413289</v>
      </c>
      <c r="AE97" s="33">
        <f t="shared" si="15"/>
        <v>-7.0095906347779444E-2</v>
      </c>
    </row>
    <row r="98" spans="1:31" x14ac:dyDescent="0.25">
      <c r="A98" s="1">
        <v>96</v>
      </c>
      <c r="B98" s="2">
        <v>0.98365555059999321</v>
      </c>
      <c r="C98" s="3">
        <v>1.0926199633097199E-2</v>
      </c>
      <c r="L98" s="14"/>
      <c r="M98" s="15"/>
      <c r="N98" s="16"/>
      <c r="O98" s="15"/>
      <c r="P98" s="15"/>
      <c r="Q98" s="17"/>
      <c r="R98" s="31">
        <f t="shared" si="8"/>
        <v>95</v>
      </c>
      <c r="S98" s="32">
        <f t="shared" si="9"/>
        <v>0.98862748014107626</v>
      </c>
      <c r="T98" s="32">
        <f>IF(F10,DEGREES(R98),R98)</f>
        <v>95</v>
      </c>
      <c r="U98" s="32">
        <f>IF(F8,90-T98-F9,T98+90+F9)</f>
        <v>-5</v>
      </c>
      <c r="V98" s="32">
        <f>IF(F11,ABS(F6)-S98,ABS(F5)+S98)</f>
        <v>1.9886274801410764</v>
      </c>
      <c r="W98" s="32">
        <f t="shared" si="10"/>
        <v>1.9810601521960882</v>
      </c>
      <c r="X98" s="33">
        <f t="shared" si="11"/>
        <v>-0.17332030508009935</v>
      </c>
      <c r="Y98" s="31">
        <f t="shared" si="12"/>
        <v>95</v>
      </c>
      <c r="Z98" s="32">
        <f t="shared" si="13"/>
        <v>7.5961234938959812E-3</v>
      </c>
      <c r="AA98" s="32">
        <f>IF(F10,DEGREES(Y98),Y98)</f>
        <v>95</v>
      </c>
      <c r="AB98" s="32">
        <f>IF(F8,90-AA98-F9,AA98+90+F9)</f>
        <v>-5</v>
      </c>
      <c r="AC98" s="32">
        <f>IF(F11,ABS(F6)-Z98,ABS(F5)+Z98)</f>
        <v>1.0075961234938959</v>
      </c>
      <c r="AD98" s="32">
        <f t="shared" si="14"/>
        <v>1.0037619160424147</v>
      </c>
      <c r="AE98" s="33">
        <f t="shared" si="15"/>
        <v>-8.7817788532771598E-2</v>
      </c>
    </row>
    <row r="99" spans="1:31" x14ac:dyDescent="0.25">
      <c r="A99" s="1">
        <v>97</v>
      </c>
      <c r="B99" s="2">
        <v>0.9778047203552922</v>
      </c>
      <c r="C99" s="3">
        <v>1.4852136862001736E-2</v>
      </c>
      <c r="L99" s="14">
        <v>160</v>
      </c>
      <c r="M99" s="15" t="e">
        <f>MATCH(L99,I3:I74,0)</f>
        <v>#N/A</v>
      </c>
      <c r="N99" s="16" t="e">
        <f>IF(F8,90-INDEX(G3:G74,M99,1),INDEX(G3:G74,M99,1)+90)</f>
        <v>#N/A</v>
      </c>
      <c r="O99" s="15">
        <f>IF(F12,+(F7),NA())</f>
        <v>2</v>
      </c>
      <c r="P99" s="15" t="e">
        <f>COS(RADIANS(N99))*O99</f>
        <v>#N/A</v>
      </c>
      <c r="Q99" s="17" t="e">
        <f>SIN(RADIANS(N99))*O99</f>
        <v>#N/A</v>
      </c>
      <c r="R99" s="31">
        <f t="shared" si="8"/>
        <v>96</v>
      </c>
      <c r="S99" s="32">
        <f t="shared" si="9"/>
        <v>0.98365555059999321</v>
      </c>
      <c r="T99" s="32">
        <f>IF(F10,DEGREES(R99),R99)</f>
        <v>96</v>
      </c>
      <c r="U99" s="32">
        <f>IF(F8,90-T99-F9,T99+90+F9)</f>
        <v>-6</v>
      </c>
      <c r="V99" s="32">
        <f>IF(F11,ABS(F6)-S99,ABS(F5)+S99)</f>
        <v>1.9836555505999933</v>
      </c>
      <c r="W99" s="32">
        <f t="shared" si="10"/>
        <v>1.9727888779405012</v>
      </c>
      <c r="X99" s="33">
        <f t="shared" si="11"/>
        <v>-0.20734846635656831</v>
      </c>
      <c r="Y99" s="31">
        <f t="shared" si="12"/>
        <v>96</v>
      </c>
      <c r="Z99" s="32">
        <f t="shared" si="13"/>
        <v>1.0926199633097199E-2</v>
      </c>
      <c r="AA99" s="32">
        <f>IF(F10,DEGREES(Y99),Y99)</f>
        <v>96</v>
      </c>
      <c r="AB99" s="32">
        <f>IF(F8,90-AA99-F9,AA99+90+F9)</f>
        <v>-6</v>
      </c>
      <c r="AC99" s="32">
        <f>IF(F11,ABS(F6)-Z99,ABS(F5)+Z99)</f>
        <v>1.0109261996330972</v>
      </c>
      <c r="AD99" s="32">
        <f t="shared" si="14"/>
        <v>1.0053882401365533</v>
      </c>
      <c r="AE99" s="33">
        <f t="shared" si="15"/>
        <v>-0.10567056212465671</v>
      </c>
    </row>
    <row r="100" spans="1:31" x14ac:dyDescent="0.25">
      <c r="A100" s="1">
        <v>98</v>
      </c>
      <c r="B100" s="2">
        <v>0.97108741596682813</v>
      </c>
      <c r="C100" s="3">
        <v>1.9369152030840543E-2</v>
      </c>
      <c r="L100" s="14">
        <v>160</v>
      </c>
      <c r="M100" s="15" t="e">
        <f>M99</f>
        <v>#N/A</v>
      </c>
      <c r="N100" s="16" t="e">
        <f>IF(F8,90-INDEX(G3:G74,M100,1),INDEX(G3:G74,M100,1)+90)</f>
        <v>#N/A</v>
      </c>
      <c r="O100" s="15">
        <f>IF(F12,-(F7),NA())</f>
        <v>-2</v>
      </c>
      <c r="P100" s="15" t="e">
        <f>COS(RADIANS(N100))*O100</f>
        <v>#N/A</v>
      </c>
      <c r="Q100" s="17" t="e">
        <f>SIN(RADIANS(N100))*O100</f>
        <v>#N/A</v>
      </c>
      <c r="R100" s="31">
        <f t="shared" si="8"/>
        <v>97</v>
      </c>
      <c r="S100" s="32">
        <f t="shared" si="9"/>
        <v>0.9778047203552922</v>
      </c>
      <c r="T100" s="32">
        <f>IF(F10,DEGREES(R100),R100)</f>
        <v>97</v>
      </c>
      <c r="U100" s="32">
        <f>IF(F8,90-T100-F9,T100+90+F9)</f>
        <v>-7</v>
      </c>
      <c r="V100" s="32">
        <f>IF(F11,ABS(F6)-S100,ABS(F5)+S100)</f>
        <v>1.9778047203552922</v>
      </c>
      <c r="W100" s="32">
        <f t="shared" si="10"/>
        <v>1.9630624638866863</v>
      </c>
      <c r="X100" s="33">
        <f t="shared" si="11"/>
        <v>-0.24103376265330079</v>
      </c>
      <c r="Y100" s="31">
        <f t="shared" si="12"/>
        <v>97</v>
      </c>
      <c r="Z100" s="32">
        <f t="shared" si="13"/>
        <v>1.4852136862001736E-2</v>
      </c>
      <c r="AA100" s="32">
        <f>IF(F10,DEGREES(Y100),Y100)</f>
        <v>97</v>
      </c>
      <c r="AB100" s="32">
        <f>IF(F8,90-AA100-F9,AA100+90+F9)</f>
        <v>-7</v>
      </c>
      <c r="AC100" s="32">
        <f>IF(F11,ABS(F6)-Z100,ABS(F5)+Z100)</f>
        <v>1.0148521368620018</v>
      </c>
      <c r="AD100" s="32">
        <f t="shared" si="14"/>
        <v>1.0072875829273522</v>
      </c>
      <c r="AE100" s="33">
        <f t="shared" si="15"/>
        <v>-0.12367936357268303</v>
      </c>
    </row>
    <row r="101" spans="1:31" x14ac:dyDescent="0.25">
      <c r="A101" s="1">
        <v>99</v>
      </c>
      <c r="B101" s="2">
        <v>0.96351788649344539</v>
      </c>
      <c r="C101" s="3">
        <v>2.4471741852423196E-2</v>
      </c>
      <c r="L101" s="14"/>
      <c r="M101" s="15"/>
      <c r="N101" s="16"/>
      <c r="O101" s="15"/>
      <c r="P101" s="15"/>
      <c r="Q101" s="17"/>
      <c r="R101" s="31">
        <f t="shared" si="8"/>
        <v>98</v>
      </c>
      <c r="S101" s="32">
        <f t="shared" si="9"/>
        <v>0.97108741596682813</v>
      </c>
      <c r="T101" s="32">
        <f>IF(F10,DEGREES(R101),R101)</f>
        <v>98</v>
      </c>
      <c r="U101" s="32">
        <f>IF(F8,90-T101-F9,T101+90+F9)</f>
        <v>-8</v>
      </c>
      <c r="V101" s="32">
        <f>IF(F11,ABS(F6)-S101,ABS(F5)+S101)</f>
        <v>1.9710874159668281</v>
      </c>
      <c r="W101" s="32">
        <f t="shared" si="10"/>
        <v>1.9519049287302832</v>
      </c>
      <c r="X101" s="33">
        <f t="shared" si="11"/>
        <v>-0.27432234794346588</v>
      </c>
      <c r="Y101" s="31">
        <f t="shared" si="12"/>
        <v>98</v>
      </c>
      <c r="Z101" s="32">
        <f t="shared" si="13"/>
        <v>1.9369152030840543E-2</v>
      </c>
      <c r="AA101" s="32">
        <f>IF(F10,DEGREES(Y101),Y101)</f>
        <v>98</v>
      </c>
      <c r="AB101" s="32">
        <f>IF(F8,90-AA101-F9,AA101+90+F9)</f>
        <v>-8</v>
      </c>
      <c r="AC101" s="32">
        <f>IF(F11,ABS(F6)-Z101,ABS(F5)+Z101)</f>
        <v>1.0193691520308406</v>
      </c>
      <c r="AD101" s="32">
        <f t="shared" si="14"/>
        <v>1.0094487215163126</v>
      </c>
      <c r="AE101" s="33">
        <f t="shared" si="15"/>
        <v>-0.14186876591116446</v>
      </c>
    </row>
    <row r="102" spans="1:31" x14ac:dyDescent="0.25">
      <c r="A102" s="1">
        <v>100</v>
      </c>
      <c r="B102" s="2">
        <v>0.95511216570526558</v>
      </c>
      <c r="C102" s="3">
        <v>3.0153689607045793E-2</v>
      </c>
      <c r="L102" s="14">
        <v>165</v>
      </c>
      <c r="M102" s="15">
        <f>MATCH(L102,I3:I74,0)</f>
        <v>34</v>
      </c>
      <c r="N102" s="16">
        <f>IF(F8,90-INDEX(G3:G74,M102,1),INDEX(G3:G74,M102,1)+90)</f>
        <v>-75</v>
      </c>
      <c r="O102" s="15">
        <f>IF(F12,+(F7),NA())</f>
        <v>2</v>
      </c>
      <c r="P102" s="15">
        <f>COS(RADIANS(N102))*O102</f>
        <v>0.51763809020504148</v>
      </c>
      <c r="Q102" s="17">
        <f>SIN(RADIANS(N102))*O102</f>
        <v>-1.9318516525781366</v>
      </c>
      <c r="R102" s="31">
        <f t="shared" si="8"/>
        <v>99</v>
      </c>
      <c r="S102" s="32">
        <f t="shared" si="9"/>
        <v>0.96351788649344539</v>
      </c>
      <c r="T102" s="32">
        <f>IF(F10,DEGREES(R102),R102)</f>
        <v>99</v>
      </c>
      <c r="U102" s="32">
        <f>IF(F8,90-T102-F9,T102+90+F9)</f>
        <v>-9</v>
      </c>
      <c r="V102" s="32">
        <f>IF(F11,ABS(F6)-S102,ABS(F5)+S102)</f>
        <v>1.9635178864934453</v>
      </c>
      <c r="W102" s="32">
        <f t="shared" si="10"/>
        <v>1.9393437230395831</v>
      </c>
      <c r="X102" s="33">
        <f t="shared" si="11"/>
        <v>-0.30716187017052687</v>
      </c>
      <c r="Y102" s="31">
        <f t="shared" si="12"/>
        <v>99</v>
      </c>
      <c r="Z102" s="32">
        <f t="shared" si="13"/>
        <v>2.4471741852423196E-2</v>
      </c>
      <c r="AA102" s="32">
        <f>IF(F10,DEGREES(Y102),Y102)</f>
        <v>99</v>
      </c>
      <c r="AB102" s="32">
        <f>IF(F8,90-AA102-F9,AA102+90+F9)</f>
        <v>-9</v>
      </c>
      <c r="AC102" s="32">
        <f>IF(F11,ABS(F6)-Z102,ABS(F5)+Z102)</f>
        <v>1.0244717418524232</v>
      </c>
      <c r="AD102" s="32">
        <f t="shared" si="14"/>
        <v>1.0118587946968303</v>
      </c>
      <c r="AE102" s="33">
        <f t="shared" si="15"/>
        <v>-0.16026268888551731</v>
      </c>
    </row>
    <row r="103" spans="1:31" x14ac:dyDescent="0.25">
      <c r="A103" s="1">
        <v>101</v>
      </c>
      <c r="B103" s="2">
        <v>0.94588802957210405</v>
      </c>
      <c r="C103" s="3">
        <v>3.6408072716606295E-2</v>
      </c>
      <c r="L103" s="14">
        <v>165</v>
      </c>
      <c r="M103" s="15">
        <f>M102</f>
        <v>34</v>
      </c>
      <c r="N103" s="16">
        <f>IF(F8,90-INDEX(G3:G74,M103,1),INDEX(G3:G74,M103,1)+90)</f>
        <v>-75</v>
      </c>
      <c r="O103" s="15">
        <f>IF(F12,-(F7),NA())</f>
        <v>-2</v>
      </c>
      <c r="P103" s="15">
        <f>COS(RADIANS(N103))*O103</f>
        <v>-0.51763809020504148</v>
      </c>
      <c r="Q103" s="17">
        <f>SIN(RADIANS(N103))*O103</f>
        <v>1.9318516525781366</v>
      </c>
      <c r="R103" s="31">
        <f t="shared" si="8"/>
        <v>100</v>
      </c>
      <c r="S103" s="32">
        <f t="shared" si="9"/>
        <v>0.95511216570526558</v>
      </c>
      <c r="T103" s="32">
        <f>IF(F10,DEGREES(R103),R103)</f>
        <v>100</v>
      </c>
      <c r="U103" s="32">
        <f>IF(F8,90-T103-F9,T103+90+F9)</f>
        <v>-10</v>
      </c>
      <c r="V103" s="32">
        <f>IF(F11,ABS(F6)-S103,ABS(F5)+S103)</f>
        <v>1.9551121657052657</v>
      </c>
      <c r="W103" s="32">
        <f t="shared" si="10"/>
        <v>1.9254096187950345</v>
      </c>
      <c r="X103" s="33">
        <f t="shared" si="11"/>
        <v>-0.33950166470916493</v>
      </c>
      <c r="Y103" s="31">
        <f t="shared" si="12"/>
        <v>100</v>
      </c>
      <c r="Z103" s="32">
        <f t="shared" si="13"/>
        <v>3.0153689607045793E-2</v>
      </c>
      <c r="AA103" s="32">
        <f>IF(F10,DEGREES(Y103),Y103)</f>
        <v>100</v>
      </c>
      <c r="AB103" s="32">
        <f>IF(F8,90-AA103-F9,AA103+90+F9)</f>
        <v>-10</v>
      </c>
      <c r="AC103" s="32">
        <f>IF(F11,ABS(F6)-Z103,ABS(F5)+Z103)</f>
        <v>1.0301536896070458</v>
      </c>
      <c r="AD103" s="32">
        <f t="shared" si="14"/>
        <v>1.0145033403191503</v>
      </c>
      <c r="AE103" s="33">
        <f t="shared" si="15"/>
        <v>-0.17888431091712809</v>
      </c>
    </row>
    <row r="104" spans="1:31" x14ac:dyDescent="0.25">
      <c r="A104" s="1">
        <v>102</v>
      </c>
      <c r="B104" s="2">
        <v>0.93586494914409124</v>
      </c>
      <c r="C104" s="3">
        <v>4.3227271178699553E-2</v>
      </c>
      <c r="L104" s="14"/>
      <c r="M104" s="15"/>
      <c r="N104" s="16"/>
      <c r="O104" s="15"/>
      <c r="P104" s="15"/>
      <c r="Q104" s="17"/>
      <c r="R104" s="31">
        <f t="shared" si="8"/>
        <v>101</v>
      </c>
      <c r="S104" s="32">
        <f t="shared" si="9"/>
        <v>0.94588802957210405</v>
      </c>
      <c r="T104" s="32">
        <f>IF(F10,DEGREES(R104),R104)</f>
        <v>101</v>
      </c>
      <c r="U104" s="32">
        <f>IF(F8,90-T104-F9,T104+90+F9)</f>
        <v>-11</v>
      </c>
      <c r="V104" s="32">
        <f>IF(F11,ABS(F6)-S104,ABS(F5)+S104)</f>
        <v>1.9458880295721039</v>
      </c>
      <c r="W104" s="32">
        <f t="shared" si="10"/>
        <v>1.910136585773389</v>
      </c>
      <c r="X104" s="33">
        <f t="shared" si="11"/>
        <v>-0.37129294003789748</v>
      </c>
      <c r="Y104" s="31">
        <f t="shared" si="12"/>
        <v>101</v>
      </c>
      <c r="Z104" s="32">
        <f t="shared" si="13"/>
        <v>3.6408072716606295E-2</v>
      </c>
      <c r="AA104" s="32">
        <f>IF(F10,DEGREES(Y104),Y104)</f>
        <v>101</v>
      </c>
      <c r="AB104" s="32">
        <f>IF(F8,90-AA104-F9,AA104+90+F9)</f>
        <v>-11</v>
      </c>
      <c r="AC104" s="32">
        <f>IF(F11,ABS(F6)-Z104,ABS(F5)+Z104)</f>
        <v>1.0364080727166063</v>
      </c>
      <c r="AD104" s="32">
        <f t="shared" si="14"/>
        <v>1.017366337323224</v>
      </c>
      <c r="AE104" s="33">
        <f t="shared" si="15"/>
        <v>-0.19775598315519663</v>
      </c>
    </row>
    <row r="105" spans="1:31" x14ac:dyDescent="0.25">
      <c r="A105" s="1">
        <v>103</v>
      </c>
      <c r="B105" s="2">
        <v>0.92506403895316913</v>
      </c>
      <c r="C105" s="3">
        <v>5.0602976850416516E-2</v>
      </c>
      <c r="L105" s="14">
        <v>170</v>
      </c>
      <c r="M105" s="15" t="e">
        <f>MATCH(L105,I3:I74,0)</f>
        <v>#N/A</v>
      </c>
      <c r="N105" s="16" t="e">
        <f>IF(F8,90-INDEX(G3:G74,M105,1),INDEX(G3:G74,M105,1)+90)</f>
        <v>#N/A</v>
      </c>
      <c r="O105" s="15">
        <f>IF(F12,+(F7),NA())</f>
        <v>2</v>
      </c>
      <c r="P105" s="15" t="e">
        <f>COS(RADIANS(N105))*O105</f>
        <v>#N/A</v>
      </c>
      <c r="Q105" s="17" t="e">
        <f>SIN(RADIANS(N105))*O105</f>
        <v>#N/A</v>
      </c>
      <c r="R105" s="31">
        <f t="shared" si="8"/>
        <v>102</v>
      </c>
      <c r="S105" s="32">
        <f t="shared" si="9"/>
        <v>0.93586494914409124</v>
      </c>
      <c r="T105" s="32">
        <f>IF(F10,DEGREES(R105),R105)</f>
        <v>102</v>
      </c>
      <c r="U105" s="32">
        <f>IF(F8,90-T105-F9,T105+90+F9)</f>
        <v>-12</v>
      </c>
      <c r="V105" s="32">
        <f>IF(F11,ABS(F6)-S105,ABS(F5)+S105)</f>
        <v>1.9358649491440914</v>
      </c>
      <c r="W105" s="32">
        <f t="shared" si="10"/>
        <v>1.8935616553499637</v>
      </c>
      <c r="X105" s="33">
        <f t="shared" si="11"/>
        <v>-0.40248895477138374</v>
      </c>
      <c r="Y105" s="31">
        <f t="shared" si="12"/>
        <v>102</v>
      </c>
      <c r="Z105" s="32">
        <f t="shared" si="13"/>
        <v>4.3227271178699553E-2</v>
      </c>
      <c r="AA105" s="32">
        <f>IF(F10,DEGREES(Y105),Y105)</f>
        <v>102</v>
      </c>
      <c r="AB105" s="32">
        <f>IF(F8,90-AA105-F9,AA105+90+F9)</f>
        <v>-12</v>
      </c>
      <c r="AC105" s="32">
        <f>IF(F11,ABS(F6)-Z105,ABS(F5)+Z105)</f>
        <v>1.0432272711786996</v>
      </c>
      <c r="AD105" s="32">
        <f t="shared" si="14"/>
        <v>1.0204302523235202</v>
      </c>
      <c r="AE105" s="33">
        <f t="shared" si="15"/>
        <v>-0.21689914585796058</v>
      </c>
    </row>
    <row r="106" spans="1:31" x14ac:dyDescent="0.25">
      <c r="A106" s="1">
        <v>104</v>
      </c>
      <c r="B106" s="2">
        <v>0.91350800107634589</v>
      </c>
      <c r="C106" s="3">
        <v>5.8526203570536561E-2</v>
      </c>
      <c r="L106" s="14">
        <v>170</v>
      </c>
      <c r="M106" s="15" t="e">
        <f>M105</f>
        <v>#N/A</v>
      </c>
      <c r="N106" s="16" t="e">
        <f>IF(F8,90-INDEX(G3:G74,M106,1),INDEX(G3:G74,M106,1)+90)</f>
        <v>#N/A</v>
      </c>
      <c r="O106" s="15">
        <f>IF(F12,-(F7),NA())</f>
        <v>-2</v>
      </c>
      <c r="P106" s="15" t="e">
        <f>COS(RADIANS(N106))*O106</f>
        <v>#N/A</v>
      </c>
      <c r="Q106" s="17" t="e">
        <f>SIN(RADIANS(N106))*O106</f>
        <v>#N/A</v>
      </c>
      <c r="R106" s="31">
        <f t="shared" si="8"/>
        <v>103</v>
      </c>
      <c r="S106" s="32">
        <f t="shared" si="9"/>
        <v>0.92506403895316913</v>
      </c>
      <c r="T106" s="32">
        <f>IF(F10,DEGREES(R106),R106)</f>
        <v>103</v>
      </c>
      <c r="U106" s="32">
        <f>IF(F8,90-T106-F9,T106+90+F9)</f>
        <v>-13</v>
      </c>
      <c r="V106" s="32">
        <f>IF(F11,ABS(F6)-S106,ABS(F5)+S106)</f>
        <v>1.925064038953169</v>
      </c>
      <c r="W106" s="32">
        <f t="shared" si="10"/>
        <v>1.8757247723505259</v>
      </c>
      <c r="X106" s="33">
        <f t="shared" si="11"/>
        <v>-0.43304518524197461</v>
      </c>
      <c r="Y106" s="31">
        <f t="shared" si="12"/>
        <v>103</v>
      </c>
      <c r="Z106" s="32">
        <f t="shared" si="13"/>
        <v>5.0602976850416516E-2</v>
      </c>
      <c r="AA106" s="32">
        <f>IF(F10,DEGREES(Y106),Y106)</f>
        <v>103</v>
      </c>
      <c r="AB106" s="32">
        <f>IF(F8,90-AA106-F9,AA106+90+F9)</f>
        <v>-13</v>
      </c>
      <c r="AC106" s="32">
        <f>IF(F11,ABS(F6)-Z106,ABS(F5)+Z106)</f>
        <v>1.0506029768504166</v>
      </c>
      <c r="AD106" s="32">
        <f t="shared" si="14"/>
        <v>1.0236760906173015</v>
      </c>
      <c r="AE106" s="33">
        <f t="shared" si="15"/>
        <v>-0.23633424733930442</v>
      </c>
    </row>
    <row r="107" spans="1:31" x14ac:dyDescent="0.25">
      <c r="A107" s="1">
        <v>105</v>
      </c>
      <c r="B107" s="2">
        <v>0.90122106501343824</v>
      </c>
      <c r="C107" s="3">
        <v>6.6987298107780716E-2</v>
      </c>
      <c r="L107" s="14"/>
      <c r="M107" s="15"/>
      <c r="N107" s="16"/>
      <c r="O107" s="15"/>
      <c r="P107" s="15"/>
      <c r="Q107" s="17"/>
      <c r="R107" s="31">
        <f t="shared" si="8"/>
        <v>104</v>
      </c>
      <c r="S107" s="32">
        <f t="shared" si="9"/>
        <v>0.91350800107634589</v>
      </c>
      <c r="T107" s="32">
        <f>IF(F10,DEGREES(R107),R107)</f>
        <v>104</v>
      </c>
      <c r="U107" s="32">
        <f>IF(F8,90-T107-F9,T107+90+F9)</f>
        <v>-14</v>
      </c>
      <c r="V107" s="32">
        <f>IF(F11,ABS(F6)-S107,ABS(F5)+S107)</f>
        <v>1.9135080010763459</v>
      </c>
      <c r="W107" s="32">
        <f t="shared" si="10"/>
        <v>1.8566686356393032</v>
      </c>
      <c r="X107" s="33">
        <f t="shared" si="11"/>
        <v>-0.46291948286552065</v>
      </c>
      <c r="Y107" s="31">
        <f t="shared" si="12"/>
        <v>104</v>
      </c>
      <c r="Z107" s="32">
        <f t="shared" si="13"/>
        <v>5.8526203570536561E-2</v>
      </c>
      <c r="AA107" s="32">
        <f>IF(F10,DEGREES(Y107),Y107)</f>
        <v>104</v>
      </c>
      <c r="AB107" s="32">
        <f>IF(F8,90-AA107-F9,AA107+90+F9)</f>
        <v>-14</v>
      </c>
      <c r="AC107" s="32">
        <f>IF(F11,ABS(F6)-Z107,ABS(F5)+Z107)</f>
        <v>1.0585262035705365</v>
      </c>
      <c r="AD107" s="32">
        <f t="shared" si="14"/>
        <v>1.0270834514756471</v>
      </c>
      <c r="AE107" s="33">
        <f t="shared" si="15"/>
        <v>-0.25608066570970395</v>
      </c>
    </row>
    <row r="108" spans="1:31" x14ac:dyDescent="0.25">
      <c r="A108" s="1">
        <v>106</v>
      </c>
      <c r="B108" s="2">
        <v>0.88822892354345373</v>
      </c>
      <c r="C108" s="3">
        <v>7.5975951921786938E-2</v>
      </c>
      <c r="L108" s="14">
        <v>175</v>
      </c>
      <c r="M108" s="15" t="e">
        <f>MATCH(L108,I3:I74,0)</f>
        <v>#N/A</v>
      </c>
      <c r="N108" s="16" t="e">
        <f>IF(F8,90-INDEX(G3:G74,M108,1),INDEX(G3:G74,M108,1)+90)</f>
        <v>#N/A</v>
      </c>
      <c r="O108" s="15">
        <f>IF(F12,+(F7),NA())</f>
        <v>2</v>
      </c>
      <c r="P108" s="15" t="e">
        <f>COS(RADIANS(N108))*O108</f>
        <v>#N/A</v>
      </c>
      <c r="Q108" s="17" t="e">
        <f>SIN(RADIANS(N108))*O108</f>
        <v>#N/A</v>
      </c>
      <c r="R108" s="31">
        <f t="shared" si="8"/>
        <v>105</v>
      </c>
      <c r="S108" s="32">
        <f t="shared" si="9"/>
        <v>0.90122106501343824</v>
      </c>
      <c r="T108" s="32">
        <f>IF(F10,DEGREES(R108),R108)</f>
        <v>105</v>
      </c>
      <c r="U108" s="32">
        <f>IF(F8,90-T108-F9,T108+90+F9)</f>
        <v>-15</v>
      </c>
      <c r="V108" s="32">
        <f>IF(F11,ABS(F6)-S108,ABS(F5)+S108)</f>
        <v>1.9012210650134382</v>
      </c>
      <c r="W108" s="32">
        <f t="shared" si="10"/>
        <v>1.8364385281812878</v>
      </c>
      <c r="X108" s="33">
        <f t="shared" si="11"/>
        <v>-0.49207222057557559</v>
      </c>
      <c r="Y108" s="31">
        <f t="shared" si="12"/>
        <v>105</v>
      </c>
      <c r="Z108" s="32">
        <f t="shared" si="13"/>
        <v>6.6987298107780716E-2</v>
      </c>
      <c r="AA108" s="32">
        <f>IF(F10,DEGREES(Y108),Y108)</f>
        <v>105</v>
      </c>
      <c r="AB108" s="32">
        <f>IF(F8,90-AA108-F9,AA108+90+F9)</f>
        <v>-15</v>
      </c>
      <c r="AC108" s="32">
        <f>IF(F11,ABS(F6)-Z108,ABS(F5)+Z108)</f>
        <v>1.0669872981077808</v>
      </c>
      <c r="AD108" s="32">
        <f t="shared" si="14"/>
        <v>1.0306305875646986</v>
      </c>
      <c r="AE108" s="33">
        <f t="shared" si="15"/>
        <v>-0.27615663363277448</v>
      </c>
    </row>
    <row r="109" spans="1:31" x14ac:dyDescent="0.25">
      <c r="A109" s="1">
        <v>107</v>
      </c>
      <c r="B109" s="2">
        <v>0.87455866473473609</v>
      </c>
      <c r="C109" s="3">
        <v>8.5481213722479119E-2</v>
      </c>
      <c r="L109" s="23">
        <v>175</v>
      </c>
      <c r="M109" s="24" t="e">
        <f>M108</f>
        <v>#N/A</v>
      </c>
      <c r="N109" s="25" t="e">
        <f>IF(F8,90-INDEX(G3:G74,M109,1),INDEX(G3:G74,M109,1)+90)</f>
        <v>#N/A</v>
      </c>
      <c r="O109" s="24">
        <f>IF(F12,-(F7),NA())</f>
        <v>-2</v>
      </c>
      <c r="P109" s="24" t="e">
        <f>COS(RADIANS(N109))*O109</f>
        <v>#N/A</v>
      </c>
      <c r="Q109" s="26" t="e">
        <f>SIN(RADIANS(N109))*O109</f>
        <v>#N/A</v>
      </c>
      <c r="R109" s="31">
        <f t="shared" si="8"/>
        <v>106</v>
      </c>
      <c r="S109" s="32">
        <f t="shared" si="9"/>
        <v>0.88822892354345373</v>
      </c>
      <c r="T109" s="32">
        <f>IF(F10,DEGREES(R109),R109)</f>
        <v>106</v>
      </c>
      <c r="U109" s="32">
        <f>IF(F8,90-T109-F9,T109+90+F9)</f>
        <v>-16</v>
      </c>
      <c r="V109" s="32">
        <f>IF(F11,ABS(F6)-S109,ABS(F5)+S109)</f>
        <v>1.8882289235434537</v>
      </c>
      <c r="W109" s="32">
        <f t="shared" si="10"/>
        <v>1.8150821373651667</v>
      </c>
      <c r="X109" s="33">
        <f t="shared" si="11"/>
        <v>-0.52046642766269624</v>
      </c>
      <c r="Y109" s="31">
        <f t="shared" si="12"/>
        <v>106</v>
      </c>
      <c r="Z109" s="32">
        <f t="shared" si="13"/>
        <v>7.5975951921786938E-2</v>
      </c>
      <c r="AA109" s="32">
        <f>IF(F10,DEGREES(Y109),Y109)</f>
        <v>106</v>
      </c>
      <c r="AB109" s="32">
        <f>IF(F8,90-AA109-F9,AA109+90+F9)</f>
        <v>-16</v>
      </c>
      <c r="AC109" s="32">
        <f>IF(F11,ABS(F6)-Z109,ABS(F5)+Z109)</f>
        <v>1.0759759519217869</v>
      </c>
      <c r="AD109" s="32">
        <f t="shared" si="14"/>
        <v>1.0342944683331838</v>
      </c>
      <c r="AE109" s="33">
        <f t="shared" si="15"/>
        <v>-0.29657916631039993</v>
      </c>
    </row>
    <row r="110" spans="1:31" x14ac:dyDescent="0.25">
      <c r="A110" s="1">
        <v>108</v>
      </c>
      <c r="B110" s="2">
        <v>0.86023870029448368</v>
      </c>
      <c r="C110" s="3">
        <v>9.5491502812526233E-2</v>
      </c>
      <c r="R110" s="31">
        <f t="shared" si="8"/>
        <v>107</v>
      </c>
      <c r="S110" s="32">
        <f t="shared" si="9"/>
        <v>0.87455866473473609</v>
      </c>
      <c r="T110" s="32">
        <f>IF(F10,DEGREES(R110),R110)</f>
        <v>107</v>
      </c>
      <c r="U110" s="32">
        <f>IF(F8,90-T110-F9,T110+90+F9)</f>
        <v>-17</v>
      </c>
      <c r="V110" s="32">
        <f>IF(F11,ABS(F6)-S110,ABS(F5)+S110)</f>
        <v>1.8745586647347361</v>
      </c>
      <c r="W110" s="32">
        <f t="shared" si="10"/>
        <v>1.7926493664175454</v>
      </c>
      <c r="X110" s="33">
        <f t="shared" si="11"/>
        <v>-0.54806791241127195</v>
      </c>
      <c r="Y110" s="31">
        <f t="shared" si="12"/>
        <v>107</v>
      </c>
      <c r="Z110" s="32">
        <f t="shared" si="13"/>
        <v>8.5481213722479119E-2</v>
      </c>
      <c r="AA110" s="32">
        <f>IF(F10,DEGREES(Y110),Y110)</f>
        <v>107</v>
      </c>
      <c r="AB110" s="32">
        <f>IF(F8,90-AA110-F9,AA110+90+F9)</f>
        <v>-17</v>
      </c>
      <c r="AC110" s="32">
        <f>IF(F11,ABS(F6)-Z110,ABS(F5)+Z110)</f>
        <v>1.0854812137224792</v>
      </c>
      <c r="AD110" s="32">
        <f t="shared" si="14"/>
        <v>1.038050847191335</v>
      </c>
      <c r="AE110" s="33">
        <f t="shared" si="15"/>
        <v>-0.31736399290054662</v>
      </c>
    </row>
    <row r="111" spans="1:31" x14ac:dyDescent="0.25">
      <c r="A111" s="1">
        <v>109</v>
      </c>
      <c r="B111" s="2">
        <v>0.84529869045324446</v>
      </c>
      <c r="C111" s="3">
        <v>0.10599462319663901</v>
      </c>
      <c r="R111" s="31">
        <f t="shared" si="8"/>
        <v>108</v>
      </c>
      <c r="S111" s="32">
        <f t="shared" si="9"/>
        <v>0.86023870029448368</v>
      </c>
      <c r="T111" s="32">
        <f>IF(F10,DEGREES(R111),R111)</f>
        <v>108</v>
      </c>
      <c r="U111" s="32">
        <f>IF(F8,90-T111-F9,T111+90+F9)</f>
        <v>-18</v>
      </c>
      <c r="V111" s="32">
        <f>IF(F11,ABS(F6)-S111,ABS(F5)+S111)</f>
        <v>1.8602387002944836</v>
      </c>
      <c r="W111" s="32">
        <f t="shared" si="10"/>
        <v>1.7691921377794957</v>
      </c>
      <c r="X111" s="33">
        <f t="shared" si="11"/>
        <v>-0.57484537198495989</v>
      </c>
      <c r="Y111" s="31">
        <f t="shared" si="12"/>
        <v>108</v>
      </c>
      <c r="Z111" s="32">
        <f t="shared" si="13"/>
        <v>9.5491502812526233E-2</v>
      </c>
      <c r="AA111" s="32">
        <f>IF(F10,DEGREES(Y111),Y111)</f>
        <v>108</v>
      </c>
      <c r="AB111" s="32">
        <f>IF(F8,90-AA111-F9,AA111+90+F9)</f>
        <v>-18</v>
      </c>
      <c r="AC111" s="32">
        <f>IF(F11,ABS(F6)-Z111,ABS(F5)+Z111)</f>
        <v>1.0954915028125263</v>
      </c>
      <c r="AD111" s="32">
        <f t="shared" si="14"/>
        <v>1.0418743322958237</v>
      </c>
      <c r="AE111" s="33">
        <f t="shared" si="15"/>
        <v>-0.33852549156242112</v>
      </c>
    </row>
    <row r="112" spans="1:31" x14ac:dyDescent="0.25">
      <c r="A112" s="1">
        <v>110</v>
      </c>
      <c r="B112" s="2">
        <v>0.82976946558943132</v>
      </c>
      <c r="C112" s="3">
        <v>0.11697777844051097</v>
      </c>
      <c r="R112" s="31">
        <f t="shared" si="8"/>
        <v>109</v>
      </c>
      <c r="S112" s="32">
        <f t="shared" si="9"/>
        <v>0.84529869045324446</v>
      </c>
      <c r="T112" s="32">
        <f>IF(F10,DEGREES(R112),R112)</f>
        <v>109</v>
      </c>
      <c r="U112" s="32">
        <f>IF(F8,90-T112-F9,T112+90+F9)</f>
        <v>-19</v>
      </c>
      <c r="V112" s="32">
        <f>IF(F11,ABS(F6)-S112,ABS(F5)+S112)</f>
        <v>1.8452986904532445</v>
      </c>
      <c r="W112" s="32">
        <f t="shared" si="10"/>
        <v>1.7447641893526364</v>
      </c>
      <c r="X112" s="33">
        <f t="shared" si="11"/>
        <v>-0.60077048907307085</v>
      </c>
      <c r="Y112" s="31">
        <f t="shared" si="12"/>
        <v>109</v>
      </c>
      <c r="Z112" s="32">
        <f t="shared" si="13"/>
        <v>0.10599462319663901</v>
      </c>
      <c r="AA112" s="32">
        <f>IF(F10,DEGREES(Y112),Y112)</f>
        <v>109</v>
      </c>
      <c r="AB112" s="32">
        <f>IF(F8,90-AA112-F9,AA112+90+F9)</f>
        <v>-19</v>
      </c>
      <c r="AC112" s="32">
        <f>IF(F11,ABS(F6)-Z112,ABS(F5)+Z112)</f>
        <v>1.1059946231966391</v>
      </c>
      <c r="AD112" s="32">
        <f t="shared" si="14"/>
        <v>1.0457384607453895</v>
      </c>
      <c r="AE112" s="33">
        <f t="shared" si="15"/>
        <v>-0.36007662831366821</v>
      </c>
    </row>
    <row r="113" spans="1:31" x14ac:dyDescent="0.25">
      <c r="A113" s="1">
        <v>111</v>
      </c>
      <c r="B113" s="2">
        <v>0.81368294480778802</v>
      </c>
      <c r="C113" s="3">
        <v>0.12842758726130288</v>
      </c>
      <c r="R113" s="31">
        <f t="shared" si="8"/>
        <v>110</v>
      </c>
      <c r="S113" s="32">
        <f t="shared" si="9"/>
        <v>0.82976946558943132</v>
      </c>
      <c r="T113" s="32">
        <f>IF(F10,DEGREES(R113),R113)</f>
        <v>110</v>
      </c>
      <c r="U113" s="32">
        <f>IF(F8,90-T113-F9,T113+90+F9)</f>
        <v>-20</v>
      </c>
      <c r="V113" s="32">
        <f>IF(F11,ABS(F6)-S113,ABS(F5)+S113)</f>
        <v>1.8297694655894312</v>
      </c>
      <c r="W113" s="32">
        <f t="shared" si="10"/>
        <v>1.7194208645537636</v>
      </c>
      <c r="X113" s="33">
        <f t="shared" si="11"/>
        <v>-0.62581801487382949</v>
      </c>
      <c r="Y113" s="31">
        <f t="shared" si="12"/>
        <v>110</v>
      </c>
      <c r="Z113" s="32">
        <f t="shared" si="13"/>
        <v>0.11697777844051097</v>
      </c>
      <c r="AA113" s="32">
        <f>IF(F10,DEGREES(Y113),Y113)</f>
        <v>110</v>
      </c>
      <c r="AB113" s="32">
        <f>IF(F8,90-AA113-F9,AA113+90+F9)</f>
        <v>-20</v>
      </c>
      <c r="AC113" s="32">
        <f>IF(F11,ABS(F6)-Z113,ABS(F5)+Z113)</f>
        <v>1.116977778440511</v>
      </c>
      <c r="AD113" s="32">
        <f t="shared" si="14"/>
        <v>1.0496157759823856</v>
      </c>
      <c r="AE113" s="33">
        <f t="shared" si="15"/>
        <v>-0.38202889987381061</v>
      </c>
    </row>
    <row r="114" spans="1:31" x14ac:dyDescent="0.25">
      <c r="A114" s="1">
        <v>112</v>
      </c>
      <c r="B114" s="2">
        <v>0.79707205169404072</v>
      </c>
      <c r="C114" s="3">
        <v>0.14033009983067446</v>
      </c>
      <c r="R114" s="31">
        <f t="shared" si="8"/>
        <v>111</v>
      </c>
      <c r="S114" s="32">
        <f t="shared" si="9"/>
        <v>0.81368294480778802</v>
      </c>
      <c r="T114" s="32">
        <f>IF(F10,DEGREES(R114),R114)</f>
        <v>111</v>
      </c>
      <c r="U114" s="32">
        <f>IF(F8,90-T114-F9,T114+90+F9)</f>
        <v>-21</v>
      </c>
      <c r="V114" s="32">
        <f>IF(F11,ABS(F6)-S114,ABS(F5)+S114)</f>
        <v>1.813682944807788</v>
      </c>
      <c r="W114" s="32">
        <f t="shared" si="10"/>
        <v>1.6932188971443556</v>
      </c>
      <c r="X114" s="33">
        <f t="shared" si="11"/>
        <v>-0.64996583805604902</v>
      </c>
      <c r="Y114" s="31">
        <f t="shared" si="12"/>
        <v>111</v>
      </c>
      <c r="Z114" s="32">
        <f t="shared" si="13"/>
        <v>0.12842758726130288</v>
      </c>
      <c r="AA114" s="32">
        <f>IF(F10,DEGREES(Y114),Y114)</f>
        <v>111</v>
      </c>
      <c r="AB114" s="32">
        <f>IF(F8,90-AA114-F9,AA114+90+F9)</f>
        <v>-21</v>
      </c>
      <c r="AC114" s="32">
        <f>IF(F11,ABS(F6)-Z114,ABS(F5)+Z114)</f>
        <v>1.128427587261303</v>
      </c>
      <c r="AD114" s="32">
        <f t="shared" si="14"/>
        <v>1.0534779081866157</v>
      </c>
      <c r="AE114" s="33">
        <f t="shared" si="15"/>
        <v>-0.40439228065718352</v>
      </c>
    </row>
    <row r="115" spans="1:31" x14ac:dyDescent="0.25">
      <c r="A115" s="1">
        <v>113</v>
      </c>
      <c r="B115" s="2">
        <v>0.77997062747565515</v>
      </c>
      <c r="C115" s="3">
        <v>0.15267081477050137</v>
      </c>
      <c r="R115" s="31">
        <f t="shared" si="8"/>
        <v>112</v>
      </c>
      <c r="S115" s="32">
        <f t="shared" si="9"/>
        <v>0.79707205169404072</v>
      </c>
      <c r="T115" s="32">
        <f>IF(F10,DEGREES(R115),R115)</f>
        <v>112</v>
      </c>
      <c r="U115" s="32">
        <f>IF(F8,90-T115-F9,T115+90+F9)</f>
        <v>-22</v>
      </c>
      <c r="V115" s="32">
        <f>IF(F11,ABS(F6)-S115,ABS(F5)+S115)</f>
        <v>1.7970720516940406</v>
      </c>
      <c r="W115" s="32">
        <f t="shared" si="10"/>
        <v>1.6662161918239256</v>
      </c>
      <c r="X115" s="33">
        <f t="shared" si="11"/>
        <v>-0.67319503940804826</v>
      </c>
      <c r="Y115" s="31">
        <f t="shared" si="12"/>
        <v>112</v>
      </c>
      <c r="Z115" s="32">
        <f t="shared" si="13"/>
        <v>0.14033009983067446</v>
      </c>
      <c r="AA115" s="32">
        <f>IF(F10,DEGREES(Y115),Y115)</f>
        <v>112</v>
      </c>
      <c r="AB115" s="32">
        <f>IF(F8,90-AA115-F9,AA115+90+F9)</f>
        <v>-22</v>
      </c>
      <c r="AC115" s="32">
        <f>IF(F11,ABS(F6)-Z115,ABS(F5)+Z115)</f>
        <v>1.1403300998306745</v>
      </c>
      <c r="AD115" s="32">
        <f t="shared" si="14"/>
        <v>1.0572956574395342</v>
      </c>
      <c r="AE115" s="33">
        <f t="shared" si="15"/>
        <v>-0.42717517406719585</v>
      </c>
    </row>
    <row r="116" spans="1:31" x14ac:dyDescent="0.25">
      <c r="A116" s="1">
        <v>114</v>
      </c>
      <c r="B116" s="2">
        <v>0.76241334182568743</v>
      </c>
      <c r="C116" s="3">
        <v>0.16543469682057094</v>
      </c>
      <c r="R116" s="31">
        <f t="shared" si="8"/>
        <v>113</v>
      </c>
      <c r="S116" s="32">
        <f t="shared" si="9"/>
        <v>0.77997062747565515</v>
      </c>
      <c r="T116" s="32">
        <f>IF(F10,DEGREES(R116),R116)</f>
        <v>113</v>
      </c>
      <c r="U116" s="32">
        <f>IF(F8,90-T116-F9,T116+90+F9)</f>
        <v>-23</v>
      </c>
      <c r="V116" s="32">
        <f>IF(F11,ABS(F6)-S116,ABS(F5)+S116)</f>
        <v>1.779970627475655</v>
      </c>
      <c r="W116" s="32">
        <f t="shared" si="10"/>
        <v>1.6384716015941261</v>
      </c>
      <c r="X116" s="33">
        <f t="shared" si="11"/>
        <v>-0.69548993195132347</v>
      </c>
      <c r="Y116" s="31">
        <f t="shared" si="12"/>
        <v>113</v>
      </c>
      <c r="Z116" s="32">
        <f t="shared" si="13"/>
        <v>0.15267081477050137</v>
      </c>
      <c r="AA116" s="32">
        <f>IF(F10,DEGREES(Y116),Y116)</f>
        <v>113</v>
      </c>
      <c r="AB116" s="32">
        <f>IF(F8,90-AA116-F9,AA116+90+F9)</f>
        <v>-23</v>
      </c>
      <c r="AC116" s="32">
        <f>IF(F11,ABS(F6)-Z116,ABS(F5)+Z116)</f>
        <v>1.1526708147705014</v>
      </c>
      <c r="AD116" s="32">
        <f t="shared" si="14"/>
        <v>1.0610390794292255</v>
      </c>
      <c r="AE116" s="33">
        <f t="shared" si="15"/>
        <v>-0.45038436823192868</v>
      </c>
    </row>
    <row r="117" spans="1:31" x14ac:dyDescent="0.25">
      <c r="A117" s="1">
        <v>115</v>
      </c>
      <c r="B117" s="2">
        <v>0.74443560155311794</v>
      </c>
      <c r="C117" s="3">
        <v>0.17860619515673024</v>
      </c>
      <c r="R117" s="31">
        <f t="shared" si="8"/>
        <v>114</v>
      </c>
      <c r="S117" s="32">
        <f t="shared" si="9"/>
        <v>0.76241334182568743</v>
      </c>
      <c r="T117" s="32">
        <f>IF(F10,DEGREES(R117),R117)</f>
        <v>114</v>
      </c>
      <c r="U117" s="32">
        <f>IF(F8,90-T117-F9,T117+90+F9)</f>
        <v>-24</v>
      </c>
      <c r="V117" s="32">
        <f>IF(F11,ABS(F6)-S117,ABS(F5)+S117)</f>
        <v>1.7624133418256873</v>
      </c>
      <c r="W117" s="32">
        <f t="shared" si="10"/>
        <v>1.6100447029135732</v>
      </c>
      <c r="X117" s="33">
        <f t="shared" si="11"/>
        <v>-0.71683808636618285</v>
      </c>
      <c r="Y117" s="31">
        <f t="shared" si="12"/>
        <v>114</v>
      </c>
      <c r="Z117" s="32">
        <f t="shared" si="13"/>
        <v>0.16543469682057094</v>
      </c>
      <c r="AA117" s="32">
        <f>IF(F10,DEGREES(Y117),Y117)</f>
        <v>114</v>
      </c>
      <c r="AB117" s="32">
        <f>IF(F8,90-AA117-F9,AA117+90+F9)</f>
        <v>-24</v>
      </c>
      <c r="AC117" s="32">
        <f>IF(F11,ABS(F6)-Z117,ABS(F5)+Z117)</f>
        <v>1.1654346968205709</v>
      </c>
      <c r="AD117" s="32">
        <f t="shared" si="14"/>
        <v>1.0646775734595142</v>
      </c>
      <c r="AE117" s="33">
        <f t="shared" si="15"/>
        <v>-0.47402499630886197</v>
      </c>
    </row>
    <row r="118" spans="1:31" x14ac:dyDescent="0.25">
      <c r="A118" s="1">
        <v>116</v>
      </c>
      <c r="B118" s="2">
        <v>0.72607345742881491</v>
      </c>
      <c r="C118" s="3">
        <v>0.19216926233717094</v>
      </c>
      <c r="R118" s="31">
        <f t="shared" si="8"/>
        <v>115</v>
      </c>
      <c r="S118" s="32">
        <f t="shared" si="9"/>
        <v>0.74443560155311794</v>
      </c>
      <c r="T118" s="32">
        <f>IF(F10,DEGREES(R118),R118)</f>
        <v>115</v>
      </c>
      <c r="U118" s="32">
        <f>IF(F8,90-T118-F9,T118+90+F9)</f>
        <v>-25</v>
      </c>
      <c r="V118" s="32">
        <f>IF(F11,ABS(F6)-S118,ABS(F5)+S118)</f>
        <v>1.7444356015531179</v>
      </c>
      <c r="W118" s="32">
        <f t="shared" si="10"/>
        <v>1.5809955696715536</v>
      </c>
      <c r="X118" s="33">
        <f t="shared" si="11"/>
        <v>-0.7372303416469701</v>
      </c>
      <c r="Y118" s="31">
        <f t="shared" si="12"/>
        <v>115</v>
      </c>
      <c r="Z118" s="32">
        <f t="shared" si="13"/>
        <v>0.17860619515673024</v>
      </c>
      <c r="AA118" s="32">
        <f>IF(F10,DEGREES(Y118),Y118)</f>
        <v>115</v>
      </c>
      <c r="AB118" s="32">
        <f>IF(F8,90-AA118-F9,AA118+90+F9)</f>
        <v>-25</v>
      </c>
      <c r="AC118" s="32">
        <f>IF(F11,ABS(F6)-Z118,ABS(F5)+Z118)</f>
        <v>1.1786061951567302</v>
      </c>
      <c r="AD118" s="32">
        <f t="shared" si="14"/>
        <v>1.0681799725201822</v>
      </c>
      <c r="AE118" s="33">
        <f t="shared" si="15"/>
        <v>-0.49810050147395685</v>
      </c>
    </row>
    <row r="119" spans="1:31" x14ac:dyDescent="0.25">
      <c r="A119" s="1">
        <v>117</v>
      </c>
      <c r="B119" s="2">
        <v>0.70736350940133375</v>
      </c>
      <c r="C119" s="3">
        <v>0.20610737385376335</v>
      </c>
      <c r="R119" s="31">
        <f t="shared" si="8"/>
        <v>116</v>
      </c>
      <c r="S119" s="32">
        <f t="shared" si="9"/>
        <v>0.72607345742881491</v>
      </c>
      <c r="T119" s="32">
        <f>IF(F10,DEGREES(R119),R119)</f>
        <v>116</v>
      </c>
      <c r="U119" s="32">
        <f>IF(F8,90-T119-F9,T119+90+F9)</f>
        <v>-26</v>
      </c>
      <c r="V119" s="32">
        <f>IF(F11,ABS(F6)-S119,ABS(F5)+S119)</f>
        <v>1.7260734574288148</v>
      </c>
      <c r="W119" s="32">
        <f t="shared" si="10"/>
        <v>1.5513845470120375</v>
      </c>
      <c r="X119" s="33">
        <f t="shared" si="11"/>
        <v>-0.75666080097525734</v>
      </c>
      <c r="Y119" s="31">
        <f t="shared" si="12"/>
        <v>116</v>
      </c>
      <c r="Z119" s="32">
        <f t="shared" si="13"/>
        <v>0.19216926233717094</v>
      </c>
      <c r="AA119" s="32">
        <f>IF(F10,DEGREES(Y119),Y119)</f>
        <v>116</v>
      </c>
      <c r="AB119" s="32">
        <f>IF(F8,90-AA119-F9,AA119+90+F9)</f>
        <v>-26</v>
      </c>
      <c r="AC119" s="32">
        <f>IF(F11,ABS(F6)-Z119,ABS(F5)+Z119)</f>
        <v>1.1921692623371709</v>
      </c>
      <c r="AD119" s="32">
        <f t="shared" si="14"/>
        <v>1.0715146351695191</v>
      </c>
      <c r="AE119" s="33">
        <f t="shared" si="15"/>
        <v>-0.52261260669743403</v>
      </c>
    </row>
    <row r="120" spans="1:31" x14ac:dyDescent="0.25">
      <c r="A120" s="1">
        <v>118</v>
      </c>
      <c r="B120" s="2">
        <v>0.68834281046110846</v>
      </c>
      <c r="C120" s="3">
        <v>0.22040354826462671</v>
      </c>
      <c r="R120" s="31">
        <f t="shared" si="8"/>
        <v>117</v>
      </c>
      <c r="S120" s="32">
        <f t="shared" si="9"/>
        <v>0.70736350940133375</v>
      </c>
      <c r="T120" s="32">
        <f>IF(F10,DEGREES(R120),R120)</f>
        <v>117</v>
      </c>
      <c r="U120" s="32">
        <f>IF(F8,90-T120-F9,T120+90+F9)</f>
        <v>-27</v>
      </c>
      <c r="V120" s="32">
        <f>IF(F11,ABS(F6)-S120,ABS(F5)+S120)</f>
        <v>1.7073635094013337</v>
      </c>
      <c r="W120" s="32">
        <f t="shared" si="10"/>
        <v>1.5212720260377361</v>
      </c>
      <c r="X120" s="33">
        <f t="shared" si="11"/>
        <v>-0.77512681287017782</v>
      </c>
      <c r="Y120" s="31">
        <f t="shared" si="12"/>
        <v>117</v>
      </c>
      <c r="Z120" s="32">
        <f t="shared" si="13"/>
        <v>0.20610737385376335</v>
      </c>
      <c r="AA120" s="32">
        <f>IF(F10,DEGREES(Y120),Y120)</f>
        <v>117</v>
      </c>
      <c r="AB120" s="32">
        <f>IF(F8,90-AA120-F9,AA120+90+F9)</f>
        <v>-27</v>
      </c>
      <c r="AC120" s="32">
        <f>IF(F11,ABS(F6)-Z120,ABS(F5)+Z120)</f>
        <v>1.2061073738537633</v>
      </c>
      <c r="AD120" s="32">
        <f t="shared" si="14"/>
        <v>1.0746495389754021</v>
      </c>
      <c r="AE120" s="33">
        <f t="shared" si="15"/>
        <v>-0.54756128939542237</v>
      </c>
    </row>
    <row r="121" spans="1:31" x14ac:dyDescent="0.25">
      <c r="A121" s="1">
        <v>119</v>
      </c>
      <c r="B121" s="2">
        <v>0.66904876941528291</v>
      </c>
      <c r="C121" s="3">
        <v>0.23504036788339749</v>
      </c>
      <c r="R121" s="31">
        <f t="shared" si="8"/>
        <v>118</v>
      </c>
      <c r="S121" s="32">
        <f t="shared" si="9"/>
        <v>0.68834281046110846</v>
      </c>
      <c r="T121" s="32">
        <f>IF(F10,DEGREES(R121),R121)</f>
        <v>118</v>
      </c>
      <c r="U121" s="32">
        <f>IF(F8,90-T121-F9,T121+90+F9)</f>
        <v>-28</v>
      </c>
      <c r="V121" s="32">
        <f>IF(F11,ABS(F6)-S121,ABS(F5)+S121)</f>
        <v>1.6883428104611085</v>
      </c>
      <c r="W121" s="32">
        <f t="shared" si="10"/>
        <v>1.4907182204173113</v>
      </c>
      <c r="X121" s="33">
        <f t="shared" si="11"/>
        <v>-0.79262893774549958</v>
      </c>
      <c r="Y121" s="31">
        <f t="shared" si="12"/>
        <v>118</v>
      </c>
      <c r="Z121" s="32">
        <f t="shared" si="13"/>
        <v>0.22040354826462671</v>
      </c>
      <c r="AA121" s="32">
        <f>IF(F10,DEGREES(Y121),Y121)</f>
        <v>118</v>
      </c>
      <c r="AB121" s="32">
        <f>IF(F8,90-AA121-F9,AA121+90+F9)</f>
        <v>-28</v>
      </c>
      <c r="AC121" s="32">
        <f>IF(F11,ABS(F6)-Z121,ABS(F5)+Z121)</f>
        <v>1.2204035482646267</v>
      </c>
      <c r="AD121" s="32">
        <f t="shared" si="14"/>
        <v>1.0775523752567455</v>
      </c>
      <c r="AE121" s="33">
        <f t="shared" si="15"/>
        <v>-0.57294476103324066</v>
      </c>
    </row>
    <row r="122" spans="1:31" x14ac:dyDescent="0.25">
      <c r="A122" s="1">
        <v>120</v>
      </c>
      <c r="B122" s="2">
        <v>0.64951905283832911</v>
      </c>
      <c r="C122" s="3">
        <v>0.24999999999999978</v>
      </c>
      <c r="R122" s="31">
        <f t="shared" si="8"/>
        <v>119</v>
      </c>
      <c r="S122" s="32">
        <f t="shared" si="9"/>
        <v>0.66904876941528291</v>
      </c>
      <c r="T122" s="32">
        <f>IF(F10,DEGREES(R122),R122)</f>
        <v>119</v>
      </c>
      <c r="U122" s="32">
        <f>IF(F8,90-T122-F9,T122+90+F9)</f>
        <v>-29</v>
      </c>
      <c r="V122" s="32">
        <f>IF(F11,ABS(F6)-S122,ABS(F5)+S122)</f>
        <v>1.6690487694152829</v>
      </c>
      <c r="W122" s="32">
        <f t="shared" si="10"/>
        <v>1.4597829459073637</v>
      </c>
      <c r="X122" s="33">
        <f t="shared" si="11"/>
        <v>-0.80917090007283954</v>
      </c>
      <c r="Y122" s="31">
        <f t="shared" si="12"/>
        <v>119</v>
      </c>
      <c r="Z122" s="32">
        <f t="shared" si="13"/>
        <v>0.23504036788339749</v>
      </c>
      <c r="AA122" s="32">
        <f>IF(F10,DEGREES(Y122),Y122)</f>
        <v>119</v>
      </c>
      <c r="AB122" s="32">
        <f>IF(F8,90-AA122-F9,AA122+90+F9)</f>
        <v>-29</v>
      </c>
      <c r="AC122" s="32">
        <f>IF(F11,ABS(F6)-Z122,ABS(F5)+Z122)</f>
        <v>1.2350403678833974</v>
      </c>
      <c r="AD122" s="32">
        <f t="shared" si="14"/>
        <v>1.0801906448635086</v>
      </c>
      <c r="AE122" s="33">
        <f t="shared" si="15"/>
        <v>-0.59875945174244638</v>
      </c>
    </row>
    <row r="123" spans="1:31" x14ac:dyDescent="0.25">
      <c r="A123" s="1">
        <v>121</v>
      </c>
      <c r="B123" s="2">
        <v>0.62979148646584837</v>
      </c>
      <c r="C123" s="3">
        <v>0.26526421860705468</v>
      </c>
      <c r="R123" s="31">
        <f t="shared" si="8"/>
        <v>120</v>
      </c>
      <c r="S123" s="32">
        <f t="shared" si="9"/>
        <v>0.64951905283832911</v>
      </c>
      <c r="T123" s="32">
        <f>IF(F10,DEGREES(R123),R123)</f>
        <v>120</v>
      </c>
      <c r="U123" s="32">
        <f>IF(F8,90-T123-F9,T123+90+F9)</f>
        <v>-30</v>
      </c>
      <c r="V123" s="32">
        <f>IF(F11,ABS(F6)-S123,ABS(F5)+S123)</f>
        <v>1.649519052838329</v>
      </c>
      <c r="W123" s="32">
        <f t="shared" si="10"/>
        <v>1.4285254037844388</v>
      </c>
      <c r="X123" s="33">
        <f t="shared" si="11"/>
        <v>-0.82475952641916439</v>
      </c>
      <c r="Y123" s="31">
        <f t="shared" si="12"/>
        <v>120</v>
      </c>
      <c r="Z123" s="32">
        <f t="shared" si="13"/>
        <v>0.24999999999999978</v>
      </c>
      <c r="AA123" s="32">
        <f>IF(F10,DEGREES(Y123),Y123)</f>
        <v>120</v>
      </c>
      <c r="AB123" s="32">
        <f>IF(F8,90-AA123-F9,AA123+90+F9)</f>
        <v>-30</v>
      </c>
      <c r="AC123" s="32">
        <f>IF(F11,ABS(F6)-Z123,ABS(F5)+Z123)</f>
        <v>1.2499999999999998</v>
      </c>
      <c r="AD123" s="32">
        <f t="shared" si="14"/>
        <v>1.0825317547305482</v>
      </c>
      <c r="AE123" s="33">
        <f t="shared" si="15"/>
        <v>-0.62499999999999978</v>
      </c>
    </row>
    <row r="124" spans="1:31" x14ac:dyDescent="0.25">
      <c r="A124" s="1">
        <v>122</v>
      </c>
      <c r="B124" s="2">
        <v>0.60990395630040639</v>
      </c>
      <c r="C124" s="3">
        <v>0.28081442660546113</v>
      </c>
      <c r="R124" s="31">
        <f t="shared" si="8"/>
        <v>121</v>
      </c>
      <c r="S124" s="32">
        <f t="shared" si="9"/>
        <v>0.62979148646584837</v>
      </c>
      <c r="T124" s="32">
        <f>IF(F10,DEGREES(R124),R124)</f>
        <v>121</v>
      </c>
      <c r="U124" s="32">
        <f>IF(F8,90-T124-F9,T124+90+F9)</f>
        <v>-31</v>
      </c>
      <c r="V124" s="32">
        <f>IF(F11,ABS(F6)-S124,ABS(F5)+S124)</f>
        <v>1.6297914864658485</v>
      </c>
      <c r="W124" s="32">
        <f t="shared" si="10"/>
        <v>1.3970039691612146</v>
      </c>
      <c r="X124" s="33">
        <f t="shared" si="11"/>
        <v>-0.83940466969416616</v>
      </c>
      <c r="Y124" s="31">
        <f t="shared" si="12"/>
        <v>121</v>
      </c>
      <c r="Z124" s="32">
        <f t="shared" si="13"/>
        <v>0.26526421860705468</v>
      </c>
      <c r="AA124" s="32">
        <f>IF(F10,DEGREES(Y124),Y124)</f>
        <v>121</v>
      </c>
      <c r="AB124" s="32">
        <f>IF(F8,90-AA124-F9,AA124+90+F9)</f>
        <v>-31</v>
      </c>
      <c r="AC124" s="32">
        <f>IF(F11,ABS(F6)-Z124,ABS(F5)+Z124)</f>
        <v>1.2652642186070546</v>
      </c>
      <c r="AD124" s="32">
        <f t="shared" si="14"/>
        <v>1.0845431149383764</v>
      </c>
      <c r="AE124" s="33">
        <f t="shared" si="15"/>
        <v>-0.65165924740395131</v>
      </c>
    </row>
    <row r="125" spans="1:31" x14ac:dyDescent="0.25">
      <c r="A125" s="1">
        <v>123</v>
      </c>
      <c r="B125" s="2">
        <v>0.58989430969901013</v>
      </c>
      <c r="C125" s="3">
        <v>0.29663167846209992</v>
      </c>
      <c r="R125" s="31">
        <f t="shared" si="8"/>
        <v>122</v>
      </c>
      <c r="S125" s="32">
        <f t="shared" si="9"/>
        <v>0.60990395630040639</v>
      </c>
      <c r="T125" s="32">
        <f>IF(F10,DEGREES(R125),R125)</f>
        <v>122</v>
      </c>
      <c r="U125" s="32">
        <f>IF(F8,90-T125-F9,T125+90+F9)</f>
        <v>-32</v>
      </c>
      <c r="V125" s="32">
        <f>IF(F11,ABS(F6)-S125,ABS(F5)+S125)</f>
        <v>1.6099039563004065</v>
      </c>
      <c r="W125" s="32">
        <f t="shared" si="10"/>
        <v>1.3652759851352576</v>
      </c>
      <c r="X125" s="33">
        <f t="shared" si="11"/>
        <v>-0.85311912000883705</v>
      </c>
      <c r="Y125" s="31">
        <f t="shared" si="12"/>
        <v>122</v>
      </c>
      <c r="Z125" s="32">
        <f t="shared" si="13"/>
        <v>0.28081442660546113</v>
      </c>
      <c r="AA125" s="32">
        <f>IF(F10,DEGREES(Y125),Y125)</f>
        <v>122</v>
      </c>
      <c r="AB125" s="32">
        <f>IF(F8,90-AA125-F9,AA125+90+F9)</f>
        <v>-32</v>
      </c>
      <c r="AC125" s="32">
        <f>IF(F11,ABS(F6)-Z125,ABS(F5)+Z125)</f>
        <v>1.2808144266054611</v>
      </c>
      <c r="AD125" s="32">
        <f t="shared" si="14"/>
        <v>1.0861922360124456</v>
      </c>
      <c r="AE125" s="33">
        <f t="shared" si="15"/>
        <v>-0.67872823856604014</v>
      </c>
    </row>
    <row r="126" spans="1:31" x14ac:dyDescent="0.25">
      <c r="A126" s="1">
        <v>124</v>
      </c>
      <c r="B126" s="2">
        <v>0.56980025671184154</v>
      </c>
      <c r="C126" s="3">
        <v>0.3126967032920438</v>
      </c>
      <c r="R126" s="31">
        <f t="shared" si="8"/>
        <v>123</v>
      </c>
      <c r="S126" s="32">
        <f t="shared" si="9"/>
        <v>0.58989430969901013</v>
      </c>
      <c r="T126" s="32">
        <f>IF(F10,DEGREES(R126),R126)</f>
        <v>123</v>
      </c>
      <c r="U126" s="32">
        <f>IF(F8,90-T126-F9,T126+90+F9)</f>
        <v>-33</v>
      </c>
      <c r="V126" s="32">
        <f>IF(F11,ABS(F6)-S126,ABS(F5)+S126)</f>
        <v>1.5898943096990101</v>
      </c>
      <c r="W126" s="32">
        <f t="shared" si="10"/>
        <v>1.3333975636884667</v>
      </c>
      <c r="X126" s="33">
        <f t="shared" si="11"/>
        <v>-0.86591850261035153</v>
      </c>
      <c r="Y126" s="31">
        <f t="shared" si="12"/>
        <v>123</v>
      </c>
      <c r="Z126" s="32">
        <f t="shared" si="13"/>
        <v>0.29663167846209992</v>
      </c>
      <c r="AA126" s="32">
        <f>IF(F10,DEGREES(Y126),Y126)</f>
        <v>123</v>
      </c>
      <c r="AB126" s="32">
        <f>IF(F8,90-AA126-F9,AA126+90+F9)</f>
        <v>-33</v>
      </c>
      <c r="AC126" s="32">
        <f>IF(F11,ABS(F6)-Z126,ABS(F5)+Z126)</f>
        <v>1.2966316784620999</v>
      </c>
      <c r="AD126" s="32">
        <f t="shared" si="14"/>
        <v>1.0874468261918377</v>
      </c>
      <c r="AE126" s="33">
        <f t="shared" si="15"/>
        <v>-0.70619622612751298</v>
      </c>
    </row>
    <row r="127" spans="1:31" x14ac:dyDescent="0.25">
      <c r="A127" s="1">
        <v>125</v>
      </c>
      <c r="B127" s="2">
        <v>0.54965927194111341</v>
      </c>
      <c r="C127" s="3">
        <v>0.32898992833716573</v>
      </c>
      <c r="R127" s="31">
        <f t="shared" si="8"/>
        <v>124</v>
      </c>
      <c r="S127" s="32">
        <f t="shared" si="9"/>
        <v>0.56980025671184154</v>
      </c>
      <c r="T127" s="32">
        <f>IF(F10,DEGREES(R127),R127)</f>
        <v>124</v>
      </c>
      <c r="U127" s="32">
        <f>IF(F8,90-T127-F9,T127+90+F9)</f>
        <v>-34</v>
      </c>
      <c r="V127" s="32">
        <f>IF(F11,ABS(F6)-S127,ABS(F5)+S127)</f>
        <v>1.5698002567118414</v>
      </c>
      <c r="W127" s="32">
        <f t="shared" si="10"/>
        <v>1.3014233942206661</v>
      </c>
      <c r="X127" s="33">
        <f t="shared" si="11"/>
        <v>-0.87782116341981842</v>
      </c>
      <c r="Y127" s="31">
        <f t="shared" si="12"/>
        <v>124</v>
      </c>
      <c r="Z127" s="32">
        <f t="shared" si="13"/>
        <v>0.3126967032920438</v>
      </c>
      <c r="AA127" s="32">
        <f>IF(F10,DEGREES(Y127),Y127)</f>
        <v>124</v>
      </c>
      <c r="AB127" s="32">
        <f>IF(F8,90-AA127-F9,AA127+90+F9)</f>
        <v>-34</v>
      </c>
      <c r="AC127" s="32">
        <f>IF(F11,ABS(F6)-Z127,ABS(F5)+Z127)</f>
        <v>1.3126967032920438</v>
      </c>
      <c r="AD127" s="32">
        <f t="shared" si="14"/>
        <v>1.0882748883982416</v>
      </c>
      <c r="AE127" s="33">
        <f t="shared" si="15"/>
        <v>-0.73405068089035552</v>
      </c>
    </row>
    <row r="128" spans="1:31" x14ac:dyDescent="0.25">
      <c r="A128" s="1">
        <v>126</v>
      </c>
      <c r="B128" s="2">
        <v>0.52950849718747373</v>
      </c>
      <c r="C128" s="3">
        <v>0.34549150281252616</v>
      </c>
      <c r="R128" s="31">
        <f t="shared" si="8"/>
        <v>125</v>
      </c>
      <c r="S128" s="32">
        <f t="shared" si="9"/>
        <v>0.54965927194111341</v>
      </c>
      <c r="T128" s="32">
        <f>IF(F10,DEGREES(R128),R128)</f>
        <v>125</v>
      </c>
      <c r="U128" s="32">
        <f>IF(F8,90-T128-F9,T128+90+F9)</f>
        <v>-35</v>
      </c>
      <c r="V128" s="32">
        <f>IF(F11,ABS(F6)-S128,ABS(F5)+S128)</f>
        <v>1.5496592719411133</v>
      </c>
      <c r="W128" s="32">
        <f t="shared" si="10"/>
        <v>1.2694065605619536</v>
      </c>
      <c r="X128" s="33">
        <f t="shared" si="11"/>
        <v>-0.88884804275834028</v>
      </c>
      <c r="Y128" s="31">
        <f t="shared" si="12"/>
        <v>125</v>
      </c>
      <c r="Z128" s="32">
        <f t="shared" si="13"/>
        <v>0.32898992833716573</v>
      </c>
      <c r="AA128" s="32">
        <f>IF(F10,DEGREES(Y128),Y128)</f>
        <v>125</v>
      </c>
      <c r="AB128" s="32">
        <f>IF(F8,90-AA128-F9,AA128+90+F9)</f>
        <v>-35</v>
      </c>
      <c r="AC128" s="32">
        <f>IF(F11,ABS(F6)-Z128,ABS(F5)+Z128)</f>
        <v>1.3289899283371658</v>
      </c>
      <c r="AD128" s="32">
        <f t="shared" si="14"/>
        <v>1.0886448166368701</v>
      </c>
      <c r="AE128" s="33">
        <f t="shared" si="15"/>
        <v>-0.76227730704206365</v>
      </c>
    </row>
    <row r="129" spans="1:31" x14ac:dyDescent="0.25">
      <c r="A129" s="1">
        <v>127</v>
      </c>
      <c r="B129" s="2">
        <v>0.50938464514914439</v>
      </c>
      <c r="C129" s="3">
        <v>0.3621813220915005</v>
      </c>
      <c r="R129" s="31">
        <f t="shared" si="8"/>
        <v>126</v>
      </c>
      <c r="S129" s="32">
        <f t="shared" si="9"/>
        <v>0.52950849718747373</v>
      </c>
      <c r="T129" s="32">
        <f>IF(F10,DEGREES(R129),R129)</f>
        <v>126</v>
      </c>
      <c r="U129" s="32">
        <f>IF(F8,90-T129-F9,T129+90+F9)</f>
        <v>-36</v>
      </c>
      <c r="V129" s="32">
        <f>IF(F11,ABS(F6)-S129,ABS(F5)+S129)</f>
        <v>1.5295084971874737</v>
      </c>
      <c r="W129" s="32">
        <f t="shared" si="10"/>
        <v>1.2373983672655529</v>
      </c>
      <c r="X129" s="33">
        <f t="shared" si="11"/>
        <v>-0.89902253790282072</v>
      </c>
      <c r="Y129" s="31">
        <f t="shared" si="12"/>
        <v>126</v>
      </c>
      <c r="Z129" s="32">
        <f t="shared" si="13"/>
        <v>0.34549150281252616</v>
      </c>
      <c r="AA129" s="32">
        <f>IF(F10,DEGREES(Y129),Y129)</f>
        <v>126</v>
      </c>
      <c r="AB129" s="32">
        <f>IF(F8,90-AA129-F9,AA129+90+F9)</f>
        <v>-36</v>
      </c>
      <c r="AC129" s="32">
        <f>IF(F11,ABS(F6)-Z129,ABS(F5)+Z129)</f>
        <v>1.3454915028125263</v>
      </c>
      <c r="AD129" s="32">
        <f t="shared" si="14"/>
        <v>1.0885254915624212</v>
      </c>
      <c r="AE129" s="33">
        <f t="shared" si="15"/>
        <v>-0.79086006243803963</v>
      </c>
    </row>
    <row r="130" spans="1:31" x14ac:dyDescent="0.25">
      <c r="A130" s="1">
        <v>128</v>
      </c>
      <c r="B130" s="2">
        <v>0.48932390443609147</v>
      </c>
      <c r="C130" s="3">
        <v>0.37903905220016615</v>
      </c>
      <c r="R130" s="31">
        <f t="shared" si="8"/>
        <v>127</v>
      </c>
      <c r="S130" s="32">
        <f t="shared" si="9"/>
        <v>0.50938464514914439</v>
      </c>
      <c r="T130" s="32">
        <f>IF(F10,DEGREES(R130),R130)</f>
        <v>127</v>
      </c>
      <c r="U130" s="32">
        <f>IF(F8,90-T130-F9,T130+90+F9)</f>
        <v>-37</v>
      </c>
      <c r="V130" s="32">
        <f>IF(F11,ABS(F6)-S130,ABS(F5)+S130)</f>
        <v>1.5093846451491444</v>
      </c>
      <c r="W130" s="32">
        <f t="shared" si="10"/>
        <v>1.205448175936239</v>
      </c>
      <c r="X130" s="33">
        <f t="shared" si="11"/>
        <v>-0.90837035516577846</v>
      </c>
      <c r="Y130" s="31">
        <f t="shared" si="12"/>
        <v>127</v>
      </c>
      <c r="Z130" s="32">
        <f t="shared" si="13"/>
        <v>0.3621813220915005</v>
      </c>
      <c r="AA130" s="32">
        <f>IF(F10,DEGREES(Y130),Y130)</f>
        <v>127</v>
      </c>
      <c r="AB130" s="32">
        <f>IF(F8,90-AA130-F9,AA130+90+F9)</f>
        <v>-37</v>
      </c>
      <c r="AC130" s="32">
        <f>IF(F11,ABS(F6)-Z130,ABS(F5)+Z130)</f>
        <v>1.3621813220915004</v>
      </c>
      <c r="AD130" s="32">
        <f t="shared" si="14"/>
        <v>1.087886374945441</v>
      </c>
      <c r="AE130" s="33">
        <f t="shared" si="15"/>
        <v>-0.819781183891784</v>
      </c>
    </row>
    <row r="131" spans="1:31" x14ac:dyDescent="0.25">
      <c r="A131" s="1">
        <v>129</v>
      </c>
      <c r="B131" s="2">
        <v>0.46936184615784171</v>
      </c>
      <c r="C131" s="3">
        <v>0.39604415459112013</v>
      </c>
      <c r="R131" s="31">
        <f t="shared" ref="R131:R194" si="16">A130</f>
        <v>128</v>
      </c>
      <c r="S131" s="32">
        <f t="shared" ref="S131:S194" si="17">B130</f>
        <v>0.48932390443609147</v>
      </c>
      <c r="T131" s="32">
        <f>IF(F10,DEGREES(R131),R131)</f>
        <v>128</v>
      </c>
      <c r="U131" s="32">
        <f>IF(F8,90-T131-F9,T131+90+F9)</f>
        <v>-38</v>
      </c>
      <c r="V131" s="32">
        <f>IF(F11,ABS(F6)-S131,ABS(F5)+S131)</f>
        <v>1.4893239044360915</v>
      </c>
      <c r="W131" s="32">
        <f t="shared" ref="W131:W194" si="18">COS(RADIANS(U131))*V131</f>
        <v>1.1736032522991899</v>
      </c>
      <c r="X131" s="33">
        <f t="shared" ref="X131:X194" si="19">SIN(RADIANS(U131))*V131</f>
        <v>-0.91691935224289378</v>
      </c>
      <c r="Y131" s="31">
        <f t="shared" ref="Y131:Y194" si="20">A130</f>
        <v>128</v>
      </c>
      <c r="Z131" s="32">
        <f t="shared" ref="Z131:Z194" si="21">C130</f>
        <v>0.37903905220016615</v>
      </c>
      <c r="AA131" s="32">
        <f>IF(F10,DEGREES(Y131),Y131)</f>
        <v>128</v>
      </c>
      <c r="AB131" s="32">
        <f>IF(F8,90-AA131-F9,AA131+90+F9)</f>
        <v>-38</v>
      </c>
      <c r="AC131" s="32">
        <f>IF(F11,ABS(F6)-Z131,ABS(F5)+Z131)</f>
        <v>1.3790390522001661</v>
      </c>
      <c r="AD131" s="32">
        <f t="shared" ref="AD131:AD194" si="22">COS(RADIANS(AB131))*AC131</f>
        <v>1.0866976027773523</v>
      </c>
      <c r="AE131" s="33">
        <f t="shared" ref="AE131:AE194" si="23">SIN(RADIANS(AB131))*AC131</f>
        <v>-0.84902121740925174</v>
      </c>
    </row>
    <row r="132" spans="1:31" x14ac:dyDescent="0.25">
      <c r="A132" s="1">
        <v>130</v>
      </c>
      <c r="B132" s="2">
        <v>0.44953333233923348</v>
      </c>
      <c r="C132" s="3">
        <v>0.41317591116653485</v>
      </c>
      <c r="R132" s="31">
        <f t="shared" si="16"/>
        <v>129</v>
      </c>
      <c r="S132" s="32">
        <f t="shared" si="17"/>
        <v>0.46936184615784171</v>
      </c>
      <c r="T132" s="32">
        <f>IF(F10,DEGREES(R132),R132)</f>
        <v>129</v>
      </c>
      <c r="U132" s="32">
        <f>IF(F8,90-T132-F9,T132+90+F9)</f>
        <v>-39</v>
      </c>
      <c r="V132" s="32">
        <f>IF(F11,ABS(F6)-S132,ABS(F5)+S132)</f>
        <v>1.4693618461578417</v>
      </c>
      <c r="W132" s="32">
        <f t="shared" si="18"/>
        <v>1.1419086246605257</v>
      </c>
      <c r="X132" s="33">
        <f t="shared" si="19"/>
        <v>-0.92469937161776394</v>
      </c>
      <c r="Y132" s="31">
        <f t="shared" si="20"/>
        <v>129</v>
      </c>
      <c r="Z132" s="32">
        <f t="shared" si="21"/>
        <v>0.39604415459112013</v>
      </c>
      <c r="AA132" s="32">
        <f>IF(F10,DEGREES(Y132),Y132)</f>
        <v>129</v>
      </c>
      <c r="AB132" s="32">
        <f>IF(F8,90-AA132-F9,AA132+90+F9)</f>
        <v>-39</v>
      </c>
      <c r="AC132" s="32">
        <f>IF(F11,ABS(F6)-Z132,ABS(F5)+Z132)</f>
        <v>1.3960441545911202</v>
      </c>
      <c r="AD132" s="32">
        <f t="shared" si="22"/>
        <v>1.0849300767561003</v>
      </c>
      <c r="AE132" s="33">
        <f t="shared" si="23"/>
        <v>-0.8785590532901234</v>
      </c>
    </row>
    <row r="133" spans="1:31" x14ac:dyDescent="0.25">
      <c r="A133" s="1">
        <v>131</v>
      </c>
      <c r="B133" s="2">
        <v>0.42987242641332246</v>
      </c>
      <c r="C133" s="3">
        <v>0.43041344951996713</v>
      </c>
      <c r="R133" s="31">
        <f t="shared" si="16"/>
        <v>130</v>
      </c>
      <c r="S133" s="32">
        <f t="shared" si="17"/>
        <v>0.44953333233923348</v>
      </c>
      <c r="T133" s="32">
        <f>IF(F10,DEGREES(R133),R133)</f>
        <v>130</v>
      </c>
      <c r="U133" s="32">
        <f>IF(F8,90-T133-F9,T133+90+F9)</f>
        <v>-40</v>
      </c>
      <c r="V133" s="32">
        <f>IF(F11,ABS(F6)-S133,ABS(F5)+S133)</f>
        <v>1.4495333323392334</v>
      </c>
      <c r="W133" s="32">
        <f t="shared" si="18"/>
        <v>1.1104069543542046</v>
      </c>
      <c r="X133" s="33">
        <f t="shared" si="19"/>
        <v>-0.93174206585529973</v>
      </c>
      <c r="Y133" s="31">
        <f t="shared" si="20"/>
        <v>130</v>
      </c>
      <c r="Z133" s="32">
        <f t="shared" si="21"/>
        <v>0.41317591116653485</v>
      </c>
      <c r="AA133" s="32">
        <f>IF(F10,DEGREES(Y133),Y133)</f>
        <v>130</v>
      </c>
      <c r="AB133" s="32">
        <f>IF(F8,90-AA133-F9,AA133+90+F9)</f>
        <v>-40</v>
      </c>
      <c r="AC133" s="32">
        <f>IF(F11,ABS(F6)-Z133,ABS(F5)+Z133)</f>
        <v>1.413175911166535</v>
      </c>
      <c r="AD133" s="32">
        <f t="shared" si="22"/>
        <v>1.0825555538987226</v>
      </c>
      <c r="AE133" s="33">
        <f t="shared" si="23"/>
        <v>-0.9083719660053341</v>
      </c>
    </row>
    <row r="134" spans="1:31" x14ac:dyDescent="0.25">
      <c r="A134" s="1">
        <v>132</v>
      </c>
      <c r="B134" s="2">
        <v>0.4104123060349274</v>
      </c>
      <c r="C134" s="3">
        <v>0.44773576836617329</v>
      </c>
      <c r="R134" s="31">
        <f t="shared" si="16"/>
        <v>131</v>
      </c>
      <c r="S134" s="32">
        <f t="shared" si="17"/>
        <v>0.42987242641332246</v>
      </c>
      <c r="T134" s="32">
        <f>IF(F10,DEGREES(R134),R134)</f>
        <v>131</v>
      </c>
      <c r="U134" s="32">
        <f>IF(F8,90-T134-F9,T134+90+F9)</f>
        <v>-41</v>
      </c>
      <c r="V134" s="32">
        <f>IF(F11,ABS(F6)-S134,ABS(F5)+S134)</f>
        <v>1.4298724264133225</v>
      </c>
      <c r="W134" s="32">
        <f t="shared" si="18"/>
        <v>1.0791384187105151</v>
      </c>
      <c r="X134" s="33">
        <f t="shared" si="19"/>
        <v>-0.93808071565302487</v>
      </c>
      <c r="Y134" s="31">
        <f t="shared" si="20"/>
        <v>131</v>
      </c>
      <c r="Z134" s="32">
        <f t="shared" si="21"/>
        <v>0.43041344951996713</v>
      </c>
      <c r="AA134" s="32">
        <f>IF(F10,DEGREES(Y134),Y134)</f>
        <v>131</v>
      </c>
      <c r="AB134" s="32">
        <f>IF(F8,90-AA134-F9,AA134+90+F9)</f>
        <v>-41</v>
      </c>
      <c r="AC134" s="32">
        <f>IF(F11,ABS(F6)-Z134,ABS(F5)+Z134)</f>
        <v>1.4304134495199672</v>
      </c>
      <c r="AD134" s="32">
        <f t="shared" si="22"/>
        <v>1.0795467340322218</v>
      </c>
      <c r="AE134" s="33">
        <f t="shared" si="23"/>
        <v>-0.93843565874703172</v>
      </c>
    </row>
    <row r="135" spans="1:31" x14ac:dyDescent="0.25">
      <c r="A135" s="1">
        <v>133</v>
      </c>
      <c r="B135" s="2">
        <v>0.39118517845191869</v>
      </c>
      <c r="C135" s="3">
        <v>0.46512176312793718</v>
      </c>
      <c r="R135" s="31">
        <f t="shared" si="16"/>
        <v>132</v>
      </c>
      <c r="S135" s="32">
        <f t="shared" si="17"/>
        <v>0.4104123060349274</v>
      </c>
      <c r="T135" s="32">
        <f>IF(F10,DEGREES(R135),R135)</f>
        <v>132</v>
      </c>
      <c r="U135" s="32">
        <f>IF(F8,90-T135-F9,T135+90+F9)</f>
        <v>-42</v>
      </c>
      <c r="V135" s="32">
        <f>IF(F11,ABS(F6)-S135,ABS(F5)+S135)</f>
        <v>1.4104123060349274</v>
      </c>
      <c r="W135" s="32">
        <f t="shared" si="18"/>
        <v>1.0481406070194952</v>
      </c>
      <c r="X135" s="33">
        <f t="shared" si="19"/>
        <v>-0.94375004155314646</v>
      </c>
      <c r="Y135" s="31">
        <f t="shared" si="20"/>
        <v>132</v>
      </c>
      <c r="Z135" s="32">
        <f t="shared" si="21"/>
        <v>0.44773576836617329</v>
      </c>
      <c r="AA135" s="32">
        <f>IF(F10,DEGREES(Y135),Y135)</f>
        <v>132</v>
      </c>
      <c r="AB135" s="32">
        <f>IF(F8,90-AA135-F9,AA135+90+F9)</f>
        <v>-42</v>
      </c>
      <c r="AC135" s="32">
        <f>IF(F11,ABS(F6)-Z135,ABS(F5)+Z135)</f>
        <v>1.4477357683661733</v>
      </c>
      <c r="AD135" s="32">
        <f t="shared" si="22"/>
        <v>1.0758773449198611</v>
      </c>
      <c r="AE135" s="33">
        <f t="shared" si="23"/>
        <v>-0.96872431253426505</v>
      </c>
    </row>
    <row r="136" spans="1:31" x14ac:dyDescent="0.25">
      <c r="A136" s="1">
        <v>134</v>
      </c>
      <c r="B136" s="2">
        <v>0.3722221986642737</v>
      </c>
      <c r="C136" s="3">
        <v>0.48255025164874965</v>
      </c>
      <c r="R136" s="31">
        <f t="shared" si="16"/>
        <v>133</v>
      </c>
      <c r="S136" s="32">
        <f t="shared" si="17"/>
        <v>0.39118517845191869</v>
      </c>
      <c r="T136" s="32">
        <f>IF(F10,DEGREES(R136),R136)</f>
        <v>133</v>
      </c>
      <c r="U136" s="32">
        <f>IF(F8,90-T136-F9,T136+90+F9)</f>
        <v>-43</v>
      </c>
      <c r="V136" s="32">
        <f>IF(F11,ABS(F6)-S136,ABS(F5)+S136)</f>
        <v>1.3911851784519187</v>
      </c>
      <c r="W136" s="32">
        <f t="shared" si="18"/>
        <v>1.0174484298985369</v>
      </c>
      <c r="X136" s="33">
        <f t="shared" si="19"/>
        <v>-0.94878601024746279</v>
      </c>
      <c r="Y136" s="31">
        <f t="shared" si="20"/>
        <v>133</v>
      </c>
      <c r="Z136" s="32">
        <f t="shared" si="21"/>
        <v>0.46512176312793718</v>
      </c>
      <c r="AA136" s="32">
        <f>IF(F10,DEGREES(Y136),Y136)</f>
        <v>133</v>
      </c>
      <c r="AB136" s="32">
        <f>IF(F8,90-AA136-F9,AA136+90+F9)</f>
        <v>-43</v>
      </c>
      <c r="AC136" s="32">
        <f>IF(F11,ABS(F6)-Z136,ABS(F5)+Z136)</f>
        <v>1.4651217631279372</v>
      </c>
      <c r="AD136" s="32">
        <f t="shared" si="22"/>
        <v>1.0715222247864222</v>
      </c>
      <c r="AE136" s="33">
        <f t="shared" si="23"/>
        <v>-0.99921063974512947</v>
      </c>
    </row>
    <row r="137" spans="1:31" x14ac:dyDescent="0.25">
      <c r="A137" s="1">
        <v>135</v>
      </c>
      <c r="B137" s="2">
        <v>0.35355339059327384</v>
      </c>
      <c r="C137" s="3">
        <v>0.49999999999999989</v>
      </c>
      <c r="R137" s="31">
        <f t="shared" si="16"/>
        <v>134</v>
      </c>
      <c r="S137" s="32">
        <f t="shared" si="17"/>
        <v>0.3722221986642737</v>
      </c>
      <c r="T137" s="32">
        <f>IF(F10,DEGREES(R137),R137)</f>
        <v>134</v>
      </c>
      <c r="U137" s="32">
        <f>IF(F8,90-T137-F9,T137+90+F9)</f>
        <v>-44</v>
      </c>
      <c r="V137" s="32">
        <f>IF(F11,ABS(F6)-S137,ABS(F5)+S137)</f>
        <v>1.3722221986642738</v>
      </c>
      <c r="W137" s="32">
        <f t="shared" si="18"/>
        <v>0.9870940424074236</v>
      </c>
      <c r="X137" s="33">
        <f t="shared" si="19"/>
        <v>-0.95322563643178682</v>
      </c>
      <c r="Y137" s="31">
        <f t="shared" si="20"/>
        <v>134</v>
      </c>
      <c r="Z137" s="32">
        <f t="shared" si="21"/>
        <v>0.48255025164874965</v>
      </c>
      <c r="AA137" s="32">
        <f>IF(F10,DEGREES(Y137),Y137)</f>
        <v>134</v>
      </c>
      <c r="AB137" s="32">
        <f>IF(F8,90-AA137-F9,AA137+90+F9)</f>
        <v>-44</v>
      </c>
      <c r="AC137" s="32">
        <f>IF(F11,ABS(F6)-Z137,ABS(F5)+Z137)</f>
        <v>1.4825502516487497</v>
      </c>
      <c r="AD137" s="32">
        <f t="shared" si="22"/>
        <v>1.0664574020130286</v>
      </c>
      <c r="AE137" s="33">
        <f t="shared" si="23"/>
        <v>-1.0298659419338967</v>
      </c>
    </row>
    <row r="138" spans="1:31" x14ac:dyDescent="0.25">
      <c r="A138" s="1">
        <v>136</v>
      </c>
      <c r="B138" s="2">
        <v>0.33520757147489921</v>
      </c>
      <c r="C138" s="3">
        <v>0.51744974835125057</v>
      </c>
      <c r="R138" s="31">
        <f t="shared" si="16"/>
        <v>135</v>
      </c>
      <c r="S138" s="32">
        <f t="shared" si="17"/>
        <v>0.35355339059327384</v>
      </c>
      <c r="T138" s="32">
        <f>IF(F10,DEGREES(R138),R138)</f>
        <v>135</v>
      </c>
      <c r="U138" s="32">
        <f>IF(F8,90-T138-F9,T138+90+F9)</f>
        <v>-45</v>
      </c>
      <c r="V138" s="32">
        <f>IF(F11,ABS(F6)-S138,ABS(F5)+S138)</f>
        <v>1.353553390593274</v>
      </c>
      <c r="W138" s="32">
        <f t="shared" si="18"/>
        <v>0.95710678118654768</v>
      </c>
      <c r="X138" s="33">
        <f t="shared" si="19"/>
        <v>-0.95710678118654757</v>
      </c>
      <c r="Y138" s="31">
        <f t="shared" si="20"/>
        <v>135</v>
      </c>
      <c r="Z138" s="32">
        <f t="shared" si="21"/>
        <v>0.49999999999999989</v>
      </c>
      <c r="AA138" s="32">
        <f>IF(F10,DEGREES(Y138),Y138)</f>
        <v>135</v>
      </c>
      <c r="AB138" s="32">
        <f>IF(F8,90-AA138-F9,AA138+90+F9)</f>
        <v>-45</v>
      </c>
      <c r="AC138" s="32">
        <f>IF(F11,ABS(F6)-Z138,ABS(F5)+Z138)</f>
        <v>1.5</v>
      </c>
      <c r="AD138" s="32">
        <f t="shared" si="22"/>
        <v>1.0606601717798214</v>
      </c>
      <c r="AE138" s="33">
        <f t="shared" si="23"/>
        <v>-1.0606601717798212</v>
      </c>
    </row>
    <row r="139" spans="1:31" x14ac:dyDescent="0.25">
      <c r="A139" s="1">
        <v>137</v>
      </c>
      <c r="B139" s="2">
        <v>0.31721227968263127</v>
      </c>
      <c r="C139" s="3">
        <v>0.5348782368720626</v>
      </c>
      <c r="R139" s="31">
        <f t="shared" si="16"/>
        <v>136</v>
      </c>
      <c r="S139" s="32">
        <f t="shared" si="17"/>
        <v>0.33520757147489921</v>
      </c>
      <c r="T139" s="32">
        <f>IF(F10,DEGREES(R139),R139)</f>
        <v>136</v>
      </c>
      <c r="U139" s="32">
        <f>IF(F8,90-T139-F9,T139+90+F9)</f>
        <v>-46</v>
      </c>
      <c r="V139" s="32">
        <f>IF(F11,ABS(F6)-S139,ABS(F5)+S139)</f>
        <v>1.3352075714748992</v>
      </c>
      <c r="W139" s="32">
        <f t="shared" si="18"/>
        <v>0.92751311582526863</v>
      </c>
      <c r="X139" s="33">
        <f t="shared" si="19"/>
        <v>-0.96046794787540923</v>
      </c>
      <c r="Y139" s="31">
        <f t="shared" si="20"/>
        <v>136</v>
      </c>
      <c r="Z139" s="32">
        <f t="shared" si="21"/>
        <v>0.51744974835125057</v>
      </c>
      <c r="AA139" s="32">
        <f>IF(F10,DEGREES(Y139),Y139)</f>
        <v>136</v>
      </c>
      <c r="AB139" s="32">
        <f>IF(F8,90-AA139-F9,AA139+90+F9)</f>
        <v>-46</v>
      </c>
      <c r="AC139" s="32">
        <f>IF(F11,ABS(F6)-Z139,ABS(F5)+Z139)</f>
        <v>1.5174497483512506</v>
      </c>
      <c r="AD139" s="32">
        <f t="shared" si="22"/>
        <v>1.0541091694430951</v>
      </c>
      <c r="AE139" s="33">
        <f t="shared" si="23"/>
        <v>-1.0915619990029248</v>
      </c>
    </row>
    <row r="140" spans="1:31" x14ac:dyDescent="0.25">
      <c r="A140" s="1">
        <v>138</v>
      </c>
      <c r="B140" s="2">
        <v>0.29959370617540698</v>
      </c>
      <c r="C140" s="3">
        <v>0.55226423163382643</v>
      </c>
      <c r="R140" s="31">
        <f t="shared" si="16"/>
        <v>137</v>
      </c>
      <c r="S140" s="32">
        <f t="shared" si="17"/>
        <v>0.31721227968263127</v>
      </c>
      <c r="T140" s="32">
        <f>IF(F10,DEGREES(R140),R140)</f>
        <v>137</v>
      </c>
      <c r="U140" s="32">
        <f>IF(F8,90-T140-F9,T140+90+F9)</f>
        <v>-47</v>
      </c>
      <c r="V140" s="32">
        <f>IF(F11,ABS(F6)-S140,ABS(F5)+S140)</f>
        <v>1.3172122796826313</v>
      </c>
      <c r="W140" s="32">
        <f t="shared" si="18"/>
        <v>0.89833661459773961</v>
      </c>
      <c r="X140" s="33">
        <f t="shared" si="19"/>
        <v>-0.96334807656411847</v>
      </c>
      <c r="Y140" s="31">
        <f t="shared" si="20"/>
        <v>137</v>
      </c>
      <c r="Z140" s="32">
        <f t="shared" si="21"/>
        <v>0.5348782368720626</v>
      </c>
      <c r="AA140" s="32">
        <f>IF(F10,DEGREES(Y140),Y140)</f>
        <v>137</v>
      </c>
      <c r="AB140" s="32">
        <f>IF(F8,90-AA140-F9,AA140+90+F9)</f>
        <v>-47</v>
      </c>
      <c r="AC140" s="32">
        <f>IF(F11,ABS(F6)-Z140,ABS(F5)+Z140)</f>
        <v>1.5348782368720626</v>
      </c>
      <c r="AD140" s="32">
        <f t="shared" si="22"/>
        <v>1.0467844404423658</v>
      </c>
      <c r="AE140" s="33">
        <f t="shared" si="23"/>
        <v>-1.1225388800710889</v>
      </c>
    </row>
    <row r="141" spans="1:31" x14ac:dyDescent="0.25">
      <c r="A141" s="1">
        <v>139</v>
      </c>
      <c r="B141" s="2">
        <v>0.28237662975652444</v>
      </c>
      <c r="C141" s="3">
        <v>0.56958655048003271</v>
      </c>
      <c r="R141" s="31">
        <f t="shared" si="16"/>
        <v>138</v>
      </c>
      <c r="S141" s="32">
        <f t="shared" si="17"/>
        <v>0.29959370617540698</v>
      </c>
      <c r="T141" s="32">
        <f>IF(F10,DEGREES(R141),R141)</f>
        <v>138</v>
      </c>
      <c r="U141" s="32">
        <f>IF(F8,90-T141-F9,T141+90+F9)</f>
        <v>-48</v>
      </c>
      <c r="V141" s="32">
        <f>IF(F11,ABS(F6)-S141,ABS(F5)+S141)</f>
        <v>1.299593706175407</v>
      </c>
      <c r="W141" s="32">
        <f t="shared" si="18"/>
        <v>0.86959792463330599</v>
      </c>
      <c r="X141" s="33">
        <f t="shared" si="19"/>
        <v>-0.96578633796724289</v>
      </c>
      <c r="Y141" s="31">
        <f t="shared" si="20"/>
        <v>138</v>
      </c>
      <c r="Z141" s="32">
        <f t="shared" si="21"/>
        <v>0.55226423163382643</v>
      </c>
      <c r="AA141" s="32">
        <f>IF(F10,DEGREES(Y141),Y141)</f>
        <v>138</v>
      </c>
      <c r="AB141" s="32">
        <f>IF(F8,90-AA141-F9,AA141+90+F9)</f>
        <v>-48</v>
      </c>
      <c r="AC141" s="32">
        <f>IF(F11,ABS(F6)-Z141,ABS(F5)+Z141)</f>
        <v>1.5522642316338264</v>
      </c>
      <c r="AD141" s="32">
        <f t="shared" si="22"/>
        <v>1.0386675065423094</v>
      </c>
      <c r="AE141" s="33">
        <f t="shared" si="23"/>
        <v>-1.1535571315123214</v>
      </c>
    </row>
    <row r="142" spans="1:31" x14ac:dyDescent="0.25">
      <c r="A142" s="1">
        <v>140</v>
      </c>
      <c r="B142" s="2">
        <v>0.26558435631879501</v>
      </c>
      <c r="C142" s="3">
        <v>0.58682408883346493</v>
      </c>
      <c r="R142" s="31">
        <f t="shared" si="16"/>
        <v>139</v>
      </c>
      <c r="S142" s="32">
        <f t="shared" si="17"/>
        <v>0.28237662975652444</v>
      </c>
      <c r="T142" s="32">
        <f>IF(F10,DEGREES(R142),R142)</f>
        <v>139</v>
      </c>
      <c r="U142" s="32">
        <f>IF(F8,90-T142-F9,T142+90+F9)</f>
        <v>-49</v>
      </c>
      <c r="V142" s="32">
        <f>IF(F11,ABS(F6)-S142,ABS(F5)+S142)</f>
        <v>1.2823766297565244</v>
      </c>
      <c r="W142" s="32">
        <f t="shared" si="18"/>
        <v>0.84131476651818471</v>
      </c>
      <c r="X142" s="33">
        <f t="shared" si="19"/>
        <v>-0.96782192793103972</v>
      </c>
      <c r="Y142" s="31">
        <f t="shared" si="20"/>
        <v>139</v>
      </c>
      <c r="Z142" s="32">
        <f t="shared" si="21"/>
        <v>0.56958655048003271</v>
      </c>
      <c r="AA142" s="32">
        <f>IF(F10,DEGREES(Y142),Y142)</f>
        <v>139</v>
      </c>
      <c r="AB142" s="32">
        <f>IF(F8,90-AA142-F9,AA142+90+F9)</f>
        <v>-49</v>
      </c>
      <c r="AC142" s="32">
        <f>IF(F11,ABS(F6)-Z142,ABS(F5)+Z142)</f>
        <v>1.5695865504800328</v>
      </c>
      <c r="AD142" s="32">
        <f t="shared" si="22"/>
        <v>1.0297414282244901</v>
      </c>
      <c r="AE142" s="33">
        <f t="shared" si="23"/>
        <v>-1.1845820066360944</v>
      </c>
    </row>
    <row r="143" spans="1:31" x14ac:dyDescent="0.25">
      <c r="A143" s="1">
        <v>141</v>
      </c>
      <c r="B143" s="2">
        <v>0.24923866224028604</v>
      </c>
      <c r="C143" s="3">
        <v>0.6039558454088797</v>
      </c>
      <c r="R143" s="31">
        <f t="shared" si="16"/>
        <v>140</v>
      </c>
      <c r="S143" s="32">
        <f t="shared" si="17"/>
        <v>0.26558435631879501</v>
      </c>
      <c r="T143" s="32">
        <f>IF(F10,DEGREES(R143),R143)</f>
        <v>140</v>
      </c>
      <c r="U143" s="32">
        <f>IF(F8,90-T143-F9,T143+90+F9)</f>
        <v>-50</v>
      </c>
      <c r="V143" s="32">
        <f>IF(F11,ABS(F6)-S143,ABS(F5)+S143)</f>
        <v>1.265584356318795</v>
      </c>
      <c r="W143" s="32">
        <f t="shared" si="18"/>
        <v>0.81350194325483571</v>
      </c>
      <c r="X143" s="33">
        <f t="shared" si="19"/>
        <v>-0.96949386345632149</v>
      </c>
      <c r="Y143" s="31">
        <f t="shared" si="20"/>
        <v>140</v>
      </c>
      <c r="Z143" s="32">
        <f t="shared" si="21"/>
        <v>0.58682408883346493</v>
      </c>
      <c r="AA143" s="32">
        <f>IF(F10,DEGREES(Y143),Y143)</f>
        <v>140</v>
      </c>
      <c r="AB143" s="32">
        <f>IF(F8,90-AA143-F9,AA143+90+F9)</f>
        <v>-50</v>
      </c>
      <c r="AC143" s="32">
        <f>IF(F11,ABS(F6)-Z143,ABS(F5)+Z143)</f>
        <v>1.586824088833465</v>
      </c>
      <c r="AD143" s="32">
        <f t="shared" si="22"/>
        <v>1.0199908630542838</v>
      </c>
      <c r="AE143" s="33">
        <f t="shared" si="23"/>
        <v>-1.2155777754582113</v>
      </c>
    </row>
    <row r="144" spans="1:31" x14ac:dyDescent="0.25">
      <c r="A144" s="1">
        <v>142</v>
      </c>
      <c r="B144" s="2">
        <v>0.23335974208359364</v>
      </c>
      <c r="C144" s="3">
        <v>0.6209609477998338</v>
      </c>
      <c r="R144" s="31">
        <f t="shared" si="16"/>
        <v>141</v>
      </c>
      <c r="S144" s="32">
        <f t="shared" si="17"/>
        <v>0.24923866224028604</v>
      </c>
      <c r="T144" s="32">
        <f>IF(F10,DEGREES(R144),R144)</f>
        <v>141</v>
      </c>
      <c r="U144" s="32">
        <f>IF(F8,90-T144-F9,T144+90+F9)</f>
        <v>-51</v>
      </c>
      <c r="V144" s="32">
        <f>IF(F11,ABS(F6)-S144,ABS(F5)+S144)</f>
        <v>1.249238662240286</v>
      </c>
      <c r="W144" s="32">
        <f t="shared" si="18"/>
        <v>0.78617136343563265</v>
      </c>
      <c r="X144" s="33">
        <f t="shared" si="19"/>
        <v>-0.97084078125594719</v>
      </c>
      <c r="Y144" s="31">
        <f t="shared" si="20"/>
        <v>141</v>
      </c>
      <c r="Z144" s="32">
        <f t="shared" si="21"/>
        <v>0.6039558454088797</v>
      </c>
      <c r="AA144" s="32">
        <f>IF(F10,DEGREES(Y144),Y144)</f>
        <v>141</v>
      </c>
      <c r="AB144" s="32">
        <f>IF(F8,90-AA144-F9,AA144+90+F9)</f>
        <v>-51</v>
      </c>
      <c r="AC144" s="32">
        <f>IF(F11,ABS(F6)-Z144,ABS(F5)+Z144)</f>
        <v>1.6039558454088798</v>
      </c>
      <c r="AD144" s="32">
        <f t="shared" si="22"/>
        <v>1.009402119859389</v>
      </c>
      <c r="AE144" s="33">
        <f t="shared" si="23"/>
        <v>-1.2465078076148124</v>
      </c>
    </row>
    <row r="145" spans="1:31" x14ac:dyDescent="0.25">
      <c r="A145" s="1">
        <v>143</v>
      </c>
      <c r="B145" s="2">
        <v>0.21796616073973565</v>
      </c>
      <c r="C145" s="3">
        <v>0.63781867790849978</v>
      </c>
      <c r="R145" s="31">
        <f t="shared" si="16"/>
        <v>142</v>
      </c>
      <c r="S145" s="32">
        <f t="shared" si="17"/>
        <v>0.23335974208359364</v>
      </c>
      <c r="T145" s="32">
        <f>IF(F10,DEGREES(R145),R145)</f>
        <v>142</v>
      </c>
      <c r="U145" s="32">
        <f>IF(F8,90-T145-F9,T145+90+F9)</f>
        <v>-52</v>
      </c>
      <c r="V145" s="32">
        <f>IF(F11,ABS(F6)-S145,ABS(F5)+S145)</f>
        <v>1.2333597420835936</v>
      </c>
      <c r="W145" s="32">
        <f t="shared" si="18"/>
        <v>0.75933207841845862</v>
      </c>
      <c r="X145" s="33">
        <f t="shared" si="19"/>
        <v>-0.97190073982748482</v>
      </c>
      <c r="Y145" s="31">
        <f t="shared" si="20"/>
        <v>142</v>
      </c>
      <c r="Z145" s="32">
        <f t="shared" si="21"/>
        <v>0.6209609477998338</v>
      </c>
      <c r="AA145" s="32">
        <f>IF(F10,DEGREES(Y145),Y145)</f>
        <v>142</v>
      </c>
      <c r="AB145" s="32">
        <f>IF(F8,90-AA145-F9,AA145+90+F9)</f>
        <v>-52</v>
      </c>
      <c r="AC145" s="32">
        <f>IF(F11,ABS(F6)-Z145,ABS(F5)+Z145)</f>
        <v>1.6209609477998339</v>
      </c>
      <c r="AD145" s="32">
        <f t="shared" si="22"/>
        <v>0.99796320856772314</v>
      </c>
      <c r="AE145" s="33">
        <f t="shared" si="23"/>
        <v>-1.2773346580428135</v>
      </c>
    </row>
    <row r="146" spans="1:31" x14ac:dyDescent="0.25">
      <c r="A146" s="1">
        <v>144</v>
      </c>
      <c r="B146" s="2">
        <v>0.20307481014556658</v>
      </c>
      <c r="C146" s="3">
        <v>0.65450849718747361</v>
      </c>
      <c r="R146" s="31">
        <f t="shared" si="16"/>
        <v>143</v>
      </c>
      <c r="S146" s="32">
        <f t="shared" si="17"/>
        <v>0.21796616073973565</v>
      </c>
      <c r="T146" s="32">
        <f>IF(F10,DEGREES(R146),R146)</f>
        <v>143</v>
      </c>
      <c r="U146" s="32">
        <f>IF(F8,90-T146-F9,T146+90+F9)</f>
        <v>-53</v>
      </c>
      <c r="V146" s="32">
        <f>IF(F11,ABS(F6)-S146,ABS(F5)+S146)</f>
        <v>1.2179661607397356</v>
      </c>
      <c r="W146" s="32">
        <f t="shared" si="18"/>
        <v>0.73299033322399543</v>
      </c>
      <c r="X146" s="33">
        <f t="shared" si="19"/>
        <v>-0.97271102600272186</v>
      </c>
      <c r="Y146" s="31">
        <f t="shared" si="20"/>
        <v>143</v>
      </c>
      <c r="Z146" s="32">
        <f t="shared" si="21"/>
        <v>0.63781867790849978</v>
      </c>
      <c r="AA146" s="32">
        <f>IF(F10,DEGREES(Y146),Y146)</f>
        <v>143</v>
      </c>
      <c r="AB146" s="32">
        <f>IF(F8,90-AA146-F9,AA146+90+F9)</f>
        <v>-53</v>
      </c>
      <c r="AC146" s="32">
        <f>IF(F11,ABS(F6)-Z146,ABS(F5)+Z146)</f>
        <v>1.6378186779084998</v>
      </c>
      <c r="AD146" s="32">
        <f t="shared" si="22"/>
        <v>0.98566388556436102</v>
      </c>
      <c r="AE146" s="33">
        <f t="shared" si="23"/>
        <v>-1.3080201551964374</v>
      </c>
    </row>
    <row r="147" spans="1:31" x14ac:dyDescent="0.25">
      <c r="A147" s="1">
        <v>145</v>
      </c>
      <c r="B147" s="2">
        <v>0.18870087069101735</v>
      </c>
      <c r="C147" s="3">
        <v>0.67101007166283455</v>
      </c>
      <c r="R147" s="31">
        <f t="shared" si="16"/>
        <v>144</v>
      </c>
      <c r="S147" s="32">
        <f t="shared" si="17"/>
        <v>0.20307481014556658</v>
      </c>
      <c r="T147" s="32">
        <f>IF(F10,DEGREES(R147),R147)</f>
        <v>144</v>
      </c>
      <c r="U147" s="32">
        <f>IF(F8,90-T147-F9,T147+90+F9)</f>
        <v>-54</v>
      </c>
      <c r="V147" s="32">
        <f>IF(F11,ABS(F6)-S147,ABS(F5)+S147)</f>
        <v>1.2030748101455666</v>
      </c>
      <c r="W147" s="32">
        <f t="shared" si="18"/>
        <v>0.70714963080813109</v>
      </c>
      <c r="X147" s="33">
        <f t="shared" si="19"/>
        <v>-0.9733079669121768</v>
      </c>
      <c r="Y147" s="31">
        <f t="shared" si="20"/>
        <v>144</v>
      </c>
      <c r="Z147" s="32">
        <f t="shared" si="21"/>
        <v>0.65450849718747361</v>
      </c>
      <c r="AA147" s="32">
        <f>IF(F10,DEGREES(Y147),Y147)</f>
        <v>144</v>
      </c>
      <c r="AB147" s="32">
        <f>IF(F8,90-AA147-F9,AA147+90+F9)</f>
        <v>-54</v>
      </c>
      <c r="AC147" s="32">
        <f>IF(F11,ABS(F6)-Z147,ABS(F5)+Z147)</f>
        <v>1.6545084971874737</v>
      </c>
      <c r="AD147" s="32">
        <f t="shared" si="22"/>
        <v>0.97249569443937978</v>
      </c>
      <c r="AE147" s="33">
        <f t="shared" si="23"/>
        <v>-1.3385254915624212</v>
      </c>
    </row>
    <row r="148" spans="1:31" x14ac:dyDescent="0.25">
      <c r="A148" s="1">
        <v>146</v>
      </c>
      <c r="B148" s="2">
        <v>0.17485777741960878</v>
      </c>
      <c r="C148" s="3">
        <v>0.68730329670795587</v>
      </c>
      <c r="R148" s="31">
        <f t="shared" si="16"/>
        <v>145</v>
      </c>
      <c r="S148" s="32">
        <f t="shared" si="17"/>
        <v>0.18870087069101735</v>
      </c>
      <c r="T148" s="32">
        <f>IF(F10,DEGREES(R148),R148)</f>
        <v>145</v>
      </c>
      <c r="U148" s="32">
        <f>IF(F8,90-T148-F9,T148+90+F9)</f>
        <v>-55</v>
      </c>
      <c r="V148" s="32">
        <f>IF(F11,ABS(F6)-S148,ABS(F5)+S148)</f>
        <v>1.1887008706910174</v>
      </c>
      <c r="W148" s="32">
        <f t="shared" si="18"/>
        <v>0.68181080929833948</v>
      </c>
      <c r="X148" s="33">
        <f t="shared" si="19"/>
        <v>-0.97372674827465133</v>
      </c>
      <c r="Y148" s="31">
        <f t="shared" si="20"/>
        <v>145</v>
      </c>
      <c r="Z148" s="32">
        <f t="shared" si="21"/>
        <v>0.67101007166283455</v>
      </c>
      <c r="AA148" s="32">
        <f>IF(F10,DEGREES(Y148),Y148)</f>
        <v>145</v>
      </c>
      <c r="AB148" s="32">
        <f>IF(F8,90-AA148-F9,AA148+90+F9)</f>
        <v>-55</v>
      </c>
      <c r="AC148" s="32">
        <f>IF(F11,ABS(F6)-Z148,ABS(F5)+Z148)</f>
        <v>1.6710100716628347</v>
      </c>
      <c r="AD148" s="32">
        <f t="shared" si="22"/>
        <v>0.95845200201107494</v>
      </c>
      <c r="AE148" s="33">
        <f t="shared" si="23"/>
        <v>-1.3688113162301057</v>
      </c>
    </row>
    <row r="149" spans="1:31" x14ac:dyDescent="0.25">
      <c r="A149" s="1">
        <v>147</v>
      </c>
      <c r="B149" s="2">
        <v>0.16155719111248609</v>
      </c>
      <c r="C149" s="3">
        <v>0.70336832153789997</v>
      </c>
      <c r="R149" s="31">
        <f t="shared" si="16"/>
        <v>146</v>
      </c>
      <c r="S149" s="32">
        <f t="shared" si="17"/>
        <v>0.17485777741960878</v>
      </c>
      <c r="T149" s="32">
        <f>IF(F10,DEGREES(R149),R149)</f>
        <v>146</v>
      </c>
      <c r="U149" s="32">
        <f>IF(F8,90-T149-F9,T149+90+F9)</f>
        <v>-56</v>
      </c>
      <c r="V149" s="32">
        <f>IF(F11,ABS(F6)-S149,ABS(F5)+S149)</f>
        <v>1.1748577774196087</v>
      </c>
      <c r="W149" s="32">
        <f t="shared" si="18"/>
        <v>0.65697213172045943</v>
      </c>
      <c r="X149" s="33">
        <f t="shared" si="19"/>
        <v>-0.97400123988936393</v>
      </c>
      <c r="Y149" s="31">
        <f t="shared" si="20"/>
        <v>146</v>
      </c>
      <c r="Z149" s="32">
        <f t="shared" si="21"/>
        <v>0.68730329670795587</v>
      </c>
      <c r="AA149" s="32">
        <f>IF(F10,DEGREES(Y149),Y149)</f>
        <v>146</v>
      </c>
      <c r="AB149" s="32">
        <f>IF(F8,90-AA149-F9,AA149+90+F9)</f>
        <v>-56</v>
      </c>
      <c r="AC149" s="32">
        <f>IF(F11,ABS(F6)-Z149,ABS(F5)+Z149)</f>
        <v>1.687303296707956</v>
      </c>
      <c r="AD149" s="32">
        <f t="shared" si="22"/>
        <v>0.94352802952188486</v>
      </c>
      <c r="AE149" s="33">
        <f t="shared" si="23"/>
        <v>-1.3988378292668833</v>
      </c>
    </row>
    <row r="150" spans="1:31" x14ac:dyDescent="0.25">
      <c r="A150" s="1">
        <v>148</v>
      </c>
      <c r="B150" s="2">
        <v>0.14880897433283535</v>
      </c>
      <c r="C150" s="3">
        <v>0.7191855733945387</v>
      </c>
      <c r="R150" s="31">
        <f t="shared" si="16"/>
        <v>147</v>
      </c>
      <c r="S150" s="32">
        <f t="shared" si="17"/>
        <v>0.16155719111248609</v>
      </c>
      <c r="T150" s="32">
        <f>IF(F10,DEGREES(R150),R150)</f>
        <v>147</v>
      </c>
      <c r="U150" s="32">
        <f>IF(F8,90-T150-F9,T150+90+F9)</f>
        <v>-57</v>
      </c>
      <c r="V150" s="32">
        <f>IF(F11,ABS(F6)-S150,ABS(F5)+S150)</f>
        <v>1.161557191112486</v>
      </c>
      <c r="W150" s="32">
        <f t="shared" si="18"/>
        <v>0.63262938768226973</v>
      </c>
      <c r="X150" s="33">
        <f t="shared" si="19"/>
        <v>-0.9741638291714001</v>
      </c>
      <c r="Y150" s="31">
        <f t="shared" si="20"/>
        <v>147</v>
      </c>
      <c r="Z150" s="32">
        <f t="shared" si="21"/>
        <v>0.70336832153789997</v>
      </c>
      <c r="AA150" s="32">
        <f>IF(F10,DEGREES(Y150),Y150)</f>
        <v>147</v>
      </c>
      <c r="AB150" s="32">
        <f>IF(F8,90-AA150-F9,AA150+90+F9)</f>
        <v>-57</v>
      </c>
      <c r="AC150" s="32">
        <f>IF(F11,ABS(F6)-Z150,ABS(F5)+Z150)</f>
        <v>1.7033683215379001</v>
      </c>
      <c r="AD150" s="32">
        <f t="shared" si="22"/>
        <v>0.92772087891756827</v>
      </c>
      <c r="AE150" s="33">
        <f t="shared" si="23"/>
        <v>-1.4285648776444344</v>
      </c>
    </row>
    <row r="151" spans="1:31" x14ac:dyDescent="0.25">
      <c r="A151" s="1">
        <v>149</v>
      </c>
      <c r="B151" s="2">
        <v>0.13662117249389732</v>
      </c>
      <c r="C151" s="3">
        <v>0.73473578139294526</v>
      </c>
      <c r="R151" s="31">
        <f t="shared" si="16"/>
        <v>148</v>
      </c>
      <c r="S151" s="32">
        <f t="shared" si="17"/>
        <v>0.14880897433283535</v>
      </c>
      <c r="T151" s="32">
        <f>IF(F10,DEGREES(R151),R151)</f>
        <v>148</v>
      </c>
      <c r="U151" s="32">
        <f>IF(F8,90-T151-F9,T151+90+F9)</f>
        <v>-58</v>
      </c>
      <c r="V151" s="32">
        <f>IF(F11,ABS(F6)-S151,ABS(F5)+S151)</f>
        <v>1.1488089743328354</v>
      </c>
      <c r="W151" s="32">
        <f t="shared" si="18"/>
        <v>0.60877600642295893</v>
      </c>
      <c r="X151" s="33">
        <f t="shared" si="19"/>
        <v>-0.97424526353037744</v>
      </c>
      <c r="Y151" s="31">
        <f t="shared" si="20"/>
        <v>148</v>
      </c>
      <c r="Z151" s="32">
        <f t="shared" si="21"/>
        <v>0.7191855733945387</v>
      </c>
      <c r="AA151" s="32">
        <f>IF(F10,DEGREES(Y151),Y151)</f>
        <v>148</v>
      </c>
      <c r="AB151" s="32">
        <f>IF(F8,90-AA151-F9,AA151+90+F9)</f>
        <v>-58</v>
      </c>
      <c r="AC151" s="32">
        <f>IF(F11,ABS(F6)-Z151,ABS(F5)+Z151)</f>
        <v>1.7191855733945387</v>
      </c>
      <c r="AD151" s="32">
        <f t="shared" si="22"/>
        <v>0.91102955413357445</v>
      </c>
      <c r="AE151" s="33">
        <f t="shared" si="23"/>
        <v>-1.4579520524568321</v>
      </c>
    </row>
    <row r="152" spans="1:31" x14ac:dyDescent="0.25">
      <c r="A152" s="1">
        <v>150</v>
      </c>
      <c r="B152" s="2">
        <v>0.12499999999999996</v>
      </c>
      <c r="C152" s="3">
        <v>0.75000000000000011</v>
      </c>
      <c r="R152" s="31">
        <f t="shared" si="16"/>
        <v>149</v>
      </c>
      <c r="S152" s="32">
        <f t="shared" si="17"/>
        <v>0.13662117249389732</v>
      </c>
      <c r="T152" s="32">
        <f>IF(F10,DEGREES(R152),R152)</f>
        <v>149</v>
      </c>
      <c r="U152" s="32">
        <f>IF(F8,90-T152-F9,T152+90+F9)</f>
        <v>-59</v>
      </c>
      <c r="V152" s="32">
        <f>IF(F11,ABS(F6)-S152,ABS(F5)+S152)</f>
        <v>1.1366211724938973</v>
      </c>
      <c r="W152" s="32">
        <f t="shared" si="18"/>
        <v>0.58540318058326546</v>
      </c>
      <c r="X152" s="33">
        <f t="shared" si="19"/>
        <v>-0.97427450234746393</v>
      </c>
      <c r="Y152" s="31">
        <f t="shared" si="20"/>
        <v>149</v>
      </c>
      <c r="Z152" s="32">
        <f t="shared" si="21"/>
        <v>0.73473578139294526</v>
      </c>
      <c r="AA152" s="32">
        <f>IF(F10,DEGREES(Y152),Y152)</f>
        <v>149</v>
      </c>
      <c r="AB152" s="32">
        <f>IF(F8,90-AA152-F9,AA152+90+F9)</f>
        <v>-59</v>
      </c>
      <c r="AC152" s="32">
        <f>IF(F11,ABS(F6)-Z152,ABS(F5)+Z152)</f>
        <v>1.7347357813929452</v>
      </c>
      <c r="AD152" s="32">
        <f t="shared" si="22"/>
        <v>0.89345497732621104</v>
      </c>
      <c r="AE152" s="33">
        <f t="shared" si="23"/>
        <v>-1.4869587871679604</v>
      </c>
    </row>
    <row r="153" spans="1:31" x14ac:dyDescent="0.25">
      <c r="A153" s="1">
        <v>151</v>
      </c>
      <c r="B153" s="2">
        <v>0.1139498314961094</v>
      </c>
      <c r="C153" s="3">
        <v>0.76495963211660234</v>
      </c>
      <c r="R153" s="31">
        <f t="shared" si="16"/>
        <v>150</v>
      </c>
      <c r="S153" s="32">
        <f t="shared" si="17"/>
        <v>0.12499999999999996</v>
      </c>
      <c r="T153" s="32">
        <f>IF(F10,DEGREES(R153),R153)</f>
        <v>150</v>
      </c>
      <c r="U153" s="32">
        <f>IF(F8,90-T153-F9,T153+90+F9)</f>
        <v>-60</v>
      </c>
      <c r="V153" s="32">
        <f>IF(F11,ABS(F6)-S153,ABS(F5)+S153)</f>
        <v>1.125</v>
      </c>
      <c r="W153" s="32">
        <f t="shared" si="18"/>
        <v>0.56250000000000011</v>
      </c>
      <c r="X153" s="33">
        <f t="shared" si="19"/>
        <v>-0.97427857925749339</v>
      </c>
      <c r="Y153" s="31">
        <f t="shared" si="20"/>
        <v>150</v>
      </c>
      <c r="Z153" s="32">
        <f t="shared" si="21"/>
        <v>0.75000000000000011</v>
      </c>
      <c r="AA153" s="32">
        <f>IF(F10,DEGREES(Y153),Y153)</f>
        <v>150</v>
      </c>
      <c r="AB153" s="32">
        <f>IF(F8,90-AA153-F9,AA153+90+F9)</f>
        <v>-60</v>
      </c>
      <c r="AC153" s="32">
        <f>IF(F11,ABS(F6)-Z153,ABS(F5)+Z153)</f>
        <v>1.75</v>
      </c>
      <c r="AD153" s="32">
        <f t="shared" si="22"/>
        <v>0.87500000000000022</v>
      </c>
      <c r="AE153" s="33">
        <f t="shared" si="23"/>
        <v>-1.5155444566227676</v>
      </c>
    </row>
    <row r="154" spans="1:31" x14ac:dyDescent="0.25">
      <c r="A154" s="1">
        <v>152</v>
      </c>
      <c r="B154" s="2">
        <v>0.1034731982473497</v>
      </c>
      <c r="C154" s="3">
        <v>0.77959645173537351</v>
      </c>
      <c r="R154" s="31">
        <f t="shared" si="16"/>
        <v>151</v>
      </c>
      <c r="S154" s="32">
        <f t="shared" si="17"/>
        <v>0.1139498314961094</v>
      </c>
      <c r="T154" s="32">
        <f>IF(F10,DEGREES(R154),R154)</f>
        <v>151</v>
      </c>
      <c r="U154" s="32">
        <f>IF(F8,90-T154-F9,T154+90+F9)</f>
        <v>-61</v>
      </c>
      <c r="V154" s="32">
        <f>IF(F11,ABS(F6)-S154,ABS(F5)+S154)</f>
        <v>1.1139498314961094</v>
      </c>
      <c r="W154" s="32">
        <f t="shared" si="18"/>
        <v>0.54005359478110004</v>
      </c>
      <c r="X154" s="33">
        <f t="shared" si="19"/>
        <v>-0.97428247539110646</v>
      </c>
      <c r="Y154" s="31">
        <f t="shared" si="20"/>
        <v>151</v>
      </c>
      <c r="Z154" s="32">
        <f t="shared" si="21"/>
        <v>0.76495963211660234</v>
      </c>
      <c r="AA154" s="32">
        <f>IF(F10,DEGREES(Y154),Y154)</f>
        <v>151</v>
      </c>
      <c r="AB154" s="32">
        <f>IF(F8,90-AA154-F9,AA154+90+F9)</f>
        <v>-61</v>
      </c>
      <c r="AC154" s="32">
        <f>IF(F11,ABS(F6)-Z154,ABS(F5)+Z154)</f>
        <v>1.7649596321166023</v>
      </c>
      <c r="AD154" s="32">
        <f t="shared" si="22"/>
        <v>0.85566940899656485</v>
      </c>
      <c r="AE154" s="33">
        <f t="shared" si="23"/>
        <v>-1.5436684765546784</v>
      </c>
    </row>
    <row r="155" spans="1:31" x14ac:dyDescent="0.25">
      <c r="A155" s="1">
        <v>153</v>
      </c>
      <c r="B155" s="2">
        <v>9.3570789655875702E-2</v>
      </c>
      <c r="C155" s="3">
        <v>0.79389262614623646</v>
      </c>
      <c r="R155" s="31">
        <f t="shared" si="16"/>
        <v>152</v>
      </c>
      <c r="S155" s="32">
        <f t="shared" si="17"/>
        <v>0.1034731982473497</v>
      </c>
      <c r="T155" s="32">
        <f>IF(F10,DEGREES(R155),R155)</f>
        <v>152</v>
      </c>
      <c r="U155" s="32">
        <f>IF(F8,90-T155-F9,T155+90+F9)</f>
        <v>-62</v>
      </c>
      <c r="V155" s="32">
        <f>IF(F11,ABS(F6)-S155,ABS(F5)+S155)</f>
        <v>1.1034731982473498</v>
      </c>
      <c r="W155" s="32">
        <f t="shared" si="18"/>
        <v>0.51804928687352847</v>
      </c>
      <c r="X155" s="33">
        <f t="shared" si="19"/>
        <v>-0.97430900417683897</v>
      </c>
      <c r="Y155" s="31">
        <f t="shared" si="20"/>
        <v>152</v>
      </c>
      <c r="Z155" s="32">
        <f t="shared" si="21"/>
        <v>0.77959645173537351</v>
      </c>
      <c r="AA155" s="32">
        <f>IF(F10,DEGREES(Y155),Y155)</f>
        <v>152</v>
      </c>
      <c r="AB155" s="32">
        <f>IF(F8,90-AA155-F9,AA155+90+F9)</f>
        <v>-62</v>
      </c>
      <c r="AC155" s="32">
        <f>IF(F11,ABS(F6)-Z155,ABS(F5)+Z155)</f>
        <v>1.7795964517353735</v>
      </c>
      <c r="AD155" s="32">
        <f t="shared" si="22"/>
        <v>0.83546992732443204</v>
      </c>
      <c r="AE155" s="33">
        <f t="shared" si="23"/>
        <v>-1.5712904033200354</v>
      </c>
    </row>
    <row r="156" spans="1:31" x14ac:dyDescent="0.25">
      <c r="A156" s="1">
        <v>154</v>
      </c>
      <c r="B156" s="2">
        <v>8.4241459908356575E-2</v>
      </c>
      <c r="C156" s="3">
        <v>0.8078307376628292</v>
      </c>
      <c r="R156" s="31">
        <f t="shared" si="16"/>
        <v>153</v>
      </c>
      <c r="S156" s="32">
        <f t="shared" si="17"/>
        <v>9.3570789655875702E-2</v>
      </c>
      <c r="T156" s="32">
        <f>IF(F10,DEGREES(R156),R156)</f>
        <v>153</v>
      </c>
      <c r="U156" s="32">
        <f>IF(F8,90-T156-F9,T156+90+F9)</f>
        <v>-63</v>
      </c>
      <c r="V156" s="32">
        <f>IF(F11,ABS(F6)-S156,ABS(F5)+S156)</f>
        <v>1.0935707896558757</v>
      </c>
      <c r="W156" s="32">
        <f t="shared" si="18"/>
        <v>0.49647074929644186</v>
      </c>
      <c r="X156" s="33">
        <f t="shared" si="19"/>
        <v>-0.97437870824521056</v>
      </c>
      <c r="Y156" s="31">
        <f t="shared" si="20"/>
        <v>153</v>
      </c>
      <c r="Z156" s="32">
        <f t="shared" si="21"/>
        <v>0.79389262614623646</v>
      </c>
      <c r="AA156" s="32">
        <f>IF(F10,DEGREES(Y156),Y156)</f>
        <v>153</v>
      </c>
      <c r="AB156" s="32">
        <f>IF(F8,90-AA156-F9,AA156+90+F9)</f>
        <v>-63</v>
      </c>
      <c r="AC156" s="32">
        <f>IF(F11,ABS(F6)-Z156,ABS(F5)+Z156)</f>
        <v>1.7938926261462365</v>
      </c>
      <c r="AD156" s="32">
        <f t="shared" si="22"/>
        <v>0.81441020982321788</v>
      </c>
      <c r="AE156" s="33">
        <f t="shared" si="23"/>
        <v>-1.5983700335897013</v>
      </c>
    </row>
    <row r="157" spans="1:31" x14ac:dyDescent="0.25">
      <c r="A157" s="1">
        <v>155</v>
      </c>
      <c r="B157" s="2">
        <v>7.5482239733257545E-2</v>
      </c>
      <c r="C157" s="3">
        <v>0.82139380484326963</v>
      </c>
      <c r="R157" s="31">
        <f t="shared" si="16"/>
        <v>154</v>
      </c>
      <c r="S157" s="32">
        <f t="shared" si="17"/>
        <v>8.4241459908356575E-2</v>
      </c>
      <c r="T157" s="32">
        <f>IF(F10,DEGREES(R157),R157)</f>
        <v>154</v>
      </c>
      <c r="U157" s="32">
        <f>IF(F8,90-T157-F9,T157+90+F9)</f>
        <v>-64</v>
      </c>
      <c r="V157" s="32">
        <f>IF(F11,ABS(F6)-S157,ABS(F5)+S157)</f>
        <v>1.0842414599083565</v>
      </c>
      <c r="W157" s="32">
        <f t="shared" si="18"/>
        <v>0.47530017217628978</v>
      </c>
      <c r="X157" s="33">
        <f t="shared" si="19"/>
        <v>-0.97450976891634788</v>
      </c>
      <c r="Y157" s="31">
        <f t="shared" si="20"/>
        <v>154</v>
      </c>
      <c r="Z157" s="32">
        <f t="shared" si="21"/>
        <v>0.8078307376628292</v>
      </c>
      <c r="AA157" s="32">
        <f>IF(F10,DEGREES(Y157),Y157)</f>
        <v>154</v>
      </c>
      <c r="AB157" s="32">
        <f>IF(F8,90-AA157-F9,AA157+90+F9)</f>
        <v>-64</v>
      </c>
      <c r="AC157" s="32">
        <f>IF(F11,ABS(F6)-Z157,ABS(F5)+Z157)</f>
        <v>1.8078307376628291</v>
      </c>
      <c r="AD157" s="32">
        <f t="shared" si="22"/>
        <v>0.79250083366979829</v>
      </c>
      <c r="AE157" s="33">
        <f t="shared" si="23"/>
        <v>-1.6248675037279821</v>
      </c>
    </row>
    <row r="158" spans="1:31" x14ac:dyDescent="0.25">
      <c r="A158" s="1">
        <v>156</v>
      </c>
      <c r="B158" s="2">
        <v>6.7288353233061871E-2</v>
      </c>
      <c r="C158" s="3">
        <v>0.8345653031794289</v>
      </c>
      <c r="R158" s="31">
        <f t="shared" si="16"/>
        <v>155</v>
      </c>
      <c r="S158" s="32">
        <f t="shared" si="17"/>
        <v>7.5482239733257545E-2</v>
      </c>
      <c r="T158" s="32">
        <f>IF(F10,DEGREES(R158),R158)</f>
        <v>155</v>
      </c>
      <c r="U158" s="32">
        <f>IF(F8,90-T158-F9,T158+90+F9)</f>
        <v>-65</v>
      </c>
      <c r="V158" s="32">
        <f>IF(F11,ABS(F6)-S158,ABS(F5)+S158)</f>
        <v>1.0754822397332575</v>
      </c>
      <c r="W158" s="32">
        <f t="shared" si="18"/>
        <v>0.4545184346890635</v>
      </c>
      <c r="X158" s="33">
        <f t="shared" si="19"/>
        <v>-0.9747179286898684</v>
      </c>
      <c r="Y158" s="31">
        <f t="shared" si="20"/>
        <v>155</v>
      </c>
      <c r="Z158" s="32">
        <f t="shared" si="21"/>
        <v>0.82139380484326963</v>
      </c>
      <c r="AA158" s="32">
        <f>IF(F10,DEGREES(Y158),Y158)</f>
        <v>155</v>
      </c>
      <c r="AB158" s="32">
        <f>IF(F8,90-AA158-F9,AA158+90+F9)</f>
        <v>-65</v>
      </c>
      <c r="AC158" s="32">
        <f>IF(F11,ABS(F6)-Z158,ABS(F5)+Z158)</f>
        <v>1.8213938048432696</v>
      </c>
      <c r="AD158" s="32">
        <f t="shared" si="22"/>
        <v>0.76975428374814137</v>
      </c>
      <c r="AE158" s="33">
        <f t="shared" si="23"/>
        <v>-1.6507433885897675</v>
      </c>
    </row>
    <row r="159" spans="1:31" x14ac:dyDescent="0.25">
      <c r="A159" s="1">
        <v>157</v>
      </c>
      <c r="B159" s="2">
        <v>5.9653239742654886E-2</v>
      </c>
      <c r="C159" s="3">
        <v>0.84732918522949874</v>
      </c>
      <c r="R159" s="31">
        <f t="shared" si="16"/>
        <v>156</v>
      </c>
      <c r="S159" s="32">
        <f t="shared" si="17"/>
        <v>6.7288353233061871E-2</v>
      </c>
      <c r="T159" s="32">
        <f>IF(F10,DEGREES(R159),R159)</f>
        <v>156</v>
      </c>
      <c r="U159" s="32">
        <f>IF(F8,90-T159-F9,T159+90+F9)</f>
        <v>-66</v>
      </c>
      <c r="V159" s="32">
        <f>IF(F11,ABS(F6)-S159,ABS(F5)+S159)</f>
        <v>1.0672883532330619</v>
      </c>
      <c r="W159" s="32">
        <f t="shared" si="18"/>
        <v>0.43410528198791448</v>
      </c>
      <c r="X159" s="33">
        <f t="shared" si="19"/>
        <v>-0.97501642709091541</v>
      </c>
      <c r="Y159" s="31">
        <f t="shared" si="20"/>
        <v>156</v>
      </c>
      <c r="Z159" s="32">
        <f t="shared" si="21"/>
        <v>0.8345653031794289</v>
      </c>
      <c r="AA159" s="32">
        <f>IF(F10,DEGREES(Y159),Y159)</f>
        <v>156</v>
      </c>
      <c r="AB159" s="32">
        <f>IF(F8,90-AA159-F9,AA159+90+F9)</f>
        <v>-66</v>
      </c>
      <c r="AC159" s="32">
        <f>IF(F11,ABS(F6)-Z159,ABS(F5)+Z159)</f>
        <v>1.8345653031794289</v>
      </c>
      <c r="AD159" s="32">
        <f t="shared" si="22"/>
        <v>0.7461849329185386</v>
      </c>
      <c r="AE159" s="33">
        <f t="shared" si="23"/>
        <v>-1.6759587994682881</v>
      </c>
    </row>
    <row r="160" spans="1:31" x14ac:dyDescent="0.25">
      <c r="A160" s="1">
        <v>158</v>
      </c>
      <c r="B160" s="2">
        <v>5.2568580651283885E-2</v>
      </c>
      <c r="C160" s="3">
        <v>0.85966990016932543</v>
      </c>
      <c r="R160" s="31">
        <f t="shared" si="16"/>
        <v>157</v>
      </c>
      <c r="S160" s="32">
        <f t="shared" si="17"/>
        <v>5.9653239742654886E-2</v>
      </c>
      <c r="T160" s="32">
        <f>IF(F10,DEGREES(R160),R160)</f>
        <v>157</v>
      </c>
      <c r="U160" s="32">
        <f>IF(F8,90-T160-F9,T160+90+F9)</f>
        <v>-67</v>
      </c>
      <c r="V160" s="32">
        <f>IF(F11,ABS(F6)-S160,ABS(F5)+S160)</f>
        <v>1.0596532397426548</v>
      </c>
      <c r="W160" s="32">
        <f t="shared" si="18"/>
        <v>0.41403950617196239</v>
      </c>
      <c r="X160" s="33">
        <f t="shared" si="19"/>
        <v>-0.97541595015971616</v>
      </c>
      <c r="Y160" s="31">
        <f t="shared" si="20"/>
        <v>157</v>
      </c>
      <c r="Z160" s="32">
        <f t="shared" si="21"/>
        <v>0.84732918522949874</v>
      </c>
      <c r="AA160" s="32">
        <f>IF(F10,DEGREES(Y160),Y160)</f>
        <v>157</v>
      </c>
      <c r="AB160" s="32">
        <f>IF(F8,90-AA160-F9,AA160+90+F9)</f>
        <v>-67</v>
      </c>
      <c r="AC160" s="32">
        <f>IF(F11,ABS(F6)-Z160,ABS(F5)+Z160)</f>
        <v>1.8473291852294986</v>
      </c>
      <c r="AD160" s="32">
        <f t="shared" si="22"/>
        <v>0.72180901723589252</v>
      </c>
      <c r="AE160" s="33">
        <f t="shared" si="23"/>
        <v>-1.7004754809280958</v>
      </c>
    </row>
    <row r="161" spans="1:31" x14ac:dyDescent="0.25">
      <c r="A161" s="1">
        <v>159</v>
      </c>
      <c r="B161" s="2">
        <v>4.602433111188322E-2</v>
      </c>
      <c r="C161" s="3">
        <v>0.87157241273869712</v>
      </c>
      <c r="R161" s="31">
        <f t="shared" si="16"/>
        <v>158</v>
      </c>
      <c r="S161" s="32">
        <f t="shared" si="17"/>
        <v>5.2568580651283885E-2</v>
      </c>
      <c r="T161" s="32">
        <f>IF(F10,DEGREES(R161),R161)</f>
        <v>158</v>
      </c>
      <c r="U161" s="32">
        <f>IF(F8,90-T161-F9,T161+90+F9)</f>
        <v>-68</v>
      </c>
      <c r="V161" s="32">
        <f>IF(F11,ABS(F6)-S161,ABS(F5)+S161)</f>
        <v>1.0525685806512839</v>
      </c>
      <c r="W161" s="32">
        <f t="shared" si="18"/>
        <v>0.39429913033439906</v>
      </c>
      <c r="X161" s="33">
        <f t="shared" si="19"/>
        <v>-0.97592459380414986</v>
      </c>
      <c r="Y161" s="31">
        <f t="shared" si="20"/>
        <v>158</v>
      </c>
      <c r="Z161" s="32">
        <f t="shared" si="21"/>
        <v>0.85966990016932543</v>
      </c>
      <c r="AA161" s="32">
        <f>IF(F10,DEGREES(Y161),Y161)</f>
        <v>158</v>
      </c>
      <c r="AB161" s="32">
        <f>IF(F8,90-AA161-F9,AA161+90+F9)</f>
        <v>-68</v>
      </c>
      <c r="AC161" s="32">
        <f>IF(F11,ABS(F6)-Z161,ABS(F5)+Z161)</f>
        <v>1.8596699001693255</v>
      </c>
      <c r="AD161" s="32">
        <f t="shared" si="22"/>
        <v>0.69664460618054014</v>
      </c>
      <c r="AE161" s="33">
        <f t="shared" si="23"/>
        <v>-1.724255906260828</v>
      </c>
    </row>
    <row r="162" spans="1:31" x14ac:dyDescent="0.25">
      <c r="A162" s="1">
        <v>160</v>
      </c>
      <c r="B162" s="2">
        <v>4.0008756548141934E-2</v>
      </c>
      <c r="C162" s="3">
        <v>0.88302222155948884</v>
      </c>
      <c r="R162" s="31">
        <f t="shared" si="16"/>
        <v>159</v>
      </c>
      <c r="S162" s="32">
        <f t="shared" si="17"/>
        <v>4.602433111188322E-2</v>
      </c>
      <c r="T162" s="32">
        <f>IF(F10,DEGREES(R162),R162)</f>
        <v>159</v>
      </c>
      <c r="U162" s="32">
        <f>IF(F8,90-T162-F9,T162+90+F9)</f>
        <v>-69</v>
      </c>
      <c r="V162" s="32">
        <f>IF(F11,ABS(F6)-S162,ABS(F5)+S162)</f>
        <v>1.0460243311118833</v>
      </c>
      <c r="W162" s="32">
        <f t="shared" si="18"/>
        <v>0.37486159471505998</v>
      </c>
      <c r="X162" s="33">
        <f t="shared" si="19"/>
        <v>-0.97654784116588222</v>
      </c>
      <c r="Y162" s="31">
        <f t="shared" si="20"/>
        <v>159</v>
      </c>
      <c r="Z162" s="32">
        <f t="shared" si="21"/>
        <v>0.87157241273869712</v>
      </c>
      <c r="AA162" s="32">
        <f>IF(F10,DEGREES(Y162),Y162)</f>
        <v>159</v>
      </c>
      <c r="AB162" s="32">
        <f>IF(F8,90-AA162-F9,AA162+90+F9)</f>
        <v>-69</v>
      </c>
      <c r="AC162" s="32">
        <f>IF(F11,ABS(F6)-Z162,ABS(F5)+Z162)</f>
        <v>1.871572412738697</v>
      </c>
      <c r="AD162" s="32">
        <f t="shared" si="22"/>
        <v>0.67071156797871745</v>
      </c>
      <c r="AE162" s="33">
        <f t="shared" si="23"/>
        <v>-1.7472633713049897</v>
      </c>
    </row>
    <row r="163" spans="1:31" x14ac:dyDescent="0.25">
      <c r="A163" s="1">
        <v>161</v>
      </c>
      <c r="B163" s="2">
        <v>3.4508473856511471E-2</v>
      </c>
      <c r="C163" s="3">
        <v>0.89400537680336101</v>
      </c>
      <c r="R163" s="31">
        <f t="shared" si="16"/>
        <v>160</v>
      </c>
      <c r="S163" s="32">
        <f t="shared" si="17"/>
        <v>4.0008756548141934E-2</v>
      </c>
      <c r="T163" s="32">
        <f>IF(F10,DEGREES(R163),R163)</f>
        <v>160</v>
      </c>
      <c r="U163" s="32">
        <f>IF(F8,90-T163-F9,T163+90+F9)</f>
        <v>-70</v>
      </c>
      <c r="V163" s="32">
        <f>IF(F11,ABS(F6)-S163,ABS(F5)+S163)</f>
        <v>1.040008756548142</v>
      </c>
      <c r="W163" s="32">
        <f t="shared" si="18"/>
        <v>0.35570394397454613</v>
      </c>
      <c r="X163" s="33">
        <f t="shared" si="19"/>
        <v>-0.97728855408101722</v>
      </c>
      <c r="Y163" s="31">
        <f t="shared" si="20"/>
        <v>160</v>
      </c>
      <c r="Z163" s="32">
        <f t="shared" si="21"/>
        <v>0.88302222155948884</v>
      </c>
      <c r="AA163" s="32">
        <f>IF(F10,DEGREES(Y163),Y163)</f>
        <v>160</v>
      </c>
      <c r="AB163" s="32">
        <f>IF(F8,90-AA163-F9,AA163+90+F9)</f>
        <v>-70</v>
      </c>
      <c r="AC163" s="32">
        <f>IF(F11,ABS(F6)-Z163,ABS(F5)+Z163)</f>
        <v>1.883022221559489</v>
      </c>
      <c r="AD163" s="32">
        <f t="shared" si="22"/>
        <v>0.64403153010319569</v>
      </c>
      <c r="AE163" s="33">
        <f t="shared" si="23"/>
        <v>-1.7694620863753394</v>
      </c>
    </row>
    <row r="164" spans="1:31" x14ac:dyDescent="0.25">
      <c r="A164" s="1">
        <v>162</v>
      </c>
      <c r="B164" s="2">
        <v>2.9508497187473736E-2</v>
      </c>
      <c r="C164" s="3">
        <v>0.90450849718747361</v>
      </c>
      <c r="R164" s="31">
        <f t="shared" si="16"/>
        <v>161</v>
      </c>
      <c r="S164" s="32">
        <f t="shared" si="17"/>
        <v>3.4508473856511471E-2</v>
      </c>
      <c r="T164" s="32">
        <f>IF(F10,DEGREES(R164),R164)</f>
        <v>161</v>
      </c>
      <c r="U164" s="32">
        <f>IF(F8,90-T164-F9,T164+90+F9)</f>
        <v>-71</v>
      </c>
      <c r="V164" s="32">
        <f>IF(F11,ABS(F6)-S164,ABS(F5)+S164)</f>
        <v>1.0345084738565116</v>
      </c>
      <c r="W164" s="32">
        <f t="shared" si="18"/>
        <v>0.33680301460375428</v>
      </c>
      <c r="X164" s="33">
        <f t="shared" si="19"/>
        <v>-0.97814697864623179</v>
      </c>
      <c r="Y164" s="31">
        <f t="shared" si="20"/>
        <v>161</v>
      </c>
      <c r="Z164" s="32">
        <f t="shared" si="21"/>
        <v>0.89400537680336101</v>
      </c>
      <c r="AA164" s="32">
        <f>IF(F10,DEGREES(Y164),Y164)</f>
        <v>161</v>
      </c>
      <c r="AB164" s="32">
        <f>IF(F8,90-AA164-F9,AA164+90+F9)</f>
        <v>-71</v>
      </c>
      <c r="AC164" s="32">
        <f>IF(F11,ABS(F6)-Z164,ABS(F5)+Z164)</f>
        <v>1.8940053768033609</v>
      </c>
      <c r="AD164" s="32">
        <f t="shared" si="22"/>
        <v>0.61662783505780194</v>
      </c>
      <c r="AE164" s="33">
        <f t="shared" si="23"/>
        <v>-1.790817266052561</v>
      </c>
    </row>
    <row r="165" spans="1:31" x14ac:dyDescent="0.25">
      <c r="A165" s="1">
        <v>163</v>
      </c>
      <c r="B165" s="2">
        <v>2.4992288177809793E-2</v>
      </c>
      <c r="C165" s="3">
        <v>0.91451878627752092</v>
      </c>
      <c r="R165" s="31">
        <f t="shared" si="16"/>
        <v>162</v>
      </c>
      <c r="S165" s="32">
        <f t="shared" si="17"/>
        <v>2.9508497187473736E-2</v>
      </c>
      <c r="T165" s="32">
        <f>IF(F10,DEGREES(R165),R165)</f>
        <v>162</v>
      </c>
      <c r="U165" s="32">
        <f>IF(F8,90-T165-F9,T165+90+F9)</f>
        <v>-72</v>
      </c>
      <c r="V165" s="32">
        <f>IF(F11,ABS(F6)-S165,ABS(F5)+S165)</f>
        <v>1.0295084971874737</v>
      </c>
      <c r="W165" s="32">
        <f t="shared" si="18"/>
        <v>0.31813562148434216</v>
      </c>
      <c r="X165" s="33">
        <f t="shared" si="19"/>
        <v>-0.97912076483137767</v>
      </c>
      <c r="Y165" s="31">
        <f t="shared" si="20"/>
        <v>162</v>
      </c>
      <c r="Z165" s="32">
        <f t="shared" si="21"/>
        <v>0.90450849718747361</v>
      </c>
      <c r="AA165" s="32">
        <f>IF(F10,DEGREES(Y165),Y165)</f>
        <v>162</v>
      </c>
      <c r="AB165" s="32">
        <f>IF(F8,90-AA165-F9,AA165+90+F9)</f>
        <v>-72</v>
      </c>
      <c r="AC165" s="32">
        <f>IF(F11,ABS(F6)-Z165,ABS(F5)+Z165)</f>
        <v>1.9045084971874737</v>
      </c>
      <c r="AD165" s="32">
        <f t="shared" si="22"/>
        <v>0.58852549156242118</v>
      </c>
      <c r="AE165" s="33">
        <f t="shared" si="23"/>
        <v>-1.811295216589637</v>
      </c>
    </row>
    <row r="166" spans="1:31" x14ac:dyDescent="0.25">
      <c r="A166" s="1">
        <v>164</v>
      </c>
      <c r="B166" s="2">
        <v>2.0941810493400839E-2</v>
      </c>
      <c r="C166" s="3">
        <v>0.92402404807821303</v>
      </c>
      <c r="R166" s="31">
        <f t="shared" si="16"/>
        <v>163</v>
      </c>
      <c r="S166" s="32">
        <f t="shared" si="17"/>
        <v>2.4992288177809793E-2</v>
      </c>
      <c r="T166" s="32">
        <f>IF(F10,DEGREES(R166),R166)</f>
        <v>163</v>
      </c>
      <c r="U166" s="32">
        <f>IF(F8,90-T166-F9,T166+90+F9)</f>
        <v>-73</v>
      </c>
      <c r="V166" s="32">
        <f>IF(F11,ABS(F6)-S166,ABS(F5)+S166)</f>
        <v>1.0249922881778097</v>
      </c>
      <c r="W166" s="32">
        <f t="shared" si="18"/>
        <v>0.2996787426222049</v>
      </c>
      <c r="X166" s="33">
        <f t="shared" si="19"/>
        <v>-0.98020500000987365</v>
      </c>
      <c r="Y166" s="31">
        <f t="shared" si="20"/>
        <v>163</v>
      </c>
      <c r="Z166" s="32">
        <f t="shared" si="21"/>
        <v>0.91451878627752092</v>
      </c>
      <c r="AA166" s="32">
        <f>IF(F10,DEGREES(Y166),Y166)</f>
        <v>163</v>
      </c>
      <c r="AB166" s="32">
        <f>IF(F8,90-AA166-F9,AA166+90+F9)</f>
        <v>-73</v>
      </c>
      <c r="AC166" s="32">
        <f>IF(F11,ABS(F6)-Z166,ABS(F5)+Z166)</f>
        <v>1.914518786277521</v>
      </c>
      <c r="AD166" s="32">
        <f t="shared" si="22"/>
        <v>0.5597511212676638</v>
      </c>
      <c r="AE166" s="33">
        <f t="shared" si="23"/>
        <v>-1.8308634206977716</v>
      </c>
    </row>
    <row r="167" spans="1:31" x14ac:dyDescent="0.25">
      <c r="A167" s="1">
        <v>165</v>
      </c>
      <c r="B167" s="2">
        <v>1.7337588530253741E-2</v>
      </c>
      <c r="C167" s="3">
        <v>0.93301270189221919</v>
      </c>
      <c r="R167" s="31">
        <f t="shared" si="16"/>
        <v>164</v>
      </c>
      <c r="S167" s="32">
        <f t="shared" si="17"/>
        <v>2.0941810493400839E-2</v>
      </c>
      <c r="T167" s="32">
        <f>IF(F10,DEGREES(R167),R167)</f>
        <v>164</v>
      </c>
      <c r="U167" s="32">
        <f>IF(F8,90-T167-F9,T167+90+F9)</f>
        <v>-74</v>
      </c>
      <c r="V167" s="32">
        <f>IF(F11,ABS(F6)-S167,ABS(F5)+S167)</f>
        <v>1.0209418104934009</v>
      </c>
      <c r="W167" s="32">
        <f t="shared" si="18"/>
        <v>0.28140970108742086</v>
      </c>
      <c r="X167" s="33">
        <f t="shared" si="19"/>
        <v>-0.98139225620922432</v>
      </c>
      <c r="Y167" s="31">
        <f t="shared" si="20"/>
        <v>164</v>
      </c>
      <c r="Z167" s="32">
        <f t="shared" si="21"/>
        <v>0.92402404807821303</v>
      </c>
      <c r="AA167" s="32">
        <f>IF(F10,DEGREES(Y167),Y167)</f>
        <v>164</v>
      </c>
      <c r="AB167" s="32">
        <f>IF(F8,90-AA167-F9,AA167+90+F9)</f>
        <v>-74</v>
      </c>
      <c r="AC167" s="32">
        <f>IF(F11,ABS(F6)-Z167,ABS(F5)+Z167)</f>
        <v>1.9240240480782131</v>
      </c>
      <c r="AD167" s="32">
        <f t="shared" si="22"/>
        <v>0.5303329011405975</v>
      </c>
      <c r="AE167" s="33">
        <f t="shared" si="23"/>
        <v>-1.8494906194817728</v>
      </c>
    </row>
    <row r="168" spans="1:31" x14ac:dyDescent="0.25">
      <c r="A168" s="1">
        <v>166</v>
      </c>
      <c r="B168" s="2">
        <v>1.415877011003624E-2</v>
      </c>
      <c r="C168" s="3">
        <v>0.94147379642946349</v>
      </c>
      <c r="R168" s="31">
        <f t="shared" si="16"/>
        <v>165</v>
      </c>
      <c r="S168" s="32">
        <f t="shared" si="17"/>
        <v>1.7337588530253741E-2</v>
      </c>
      <c r="T168" s="32">
        <f>IF(F10,DEGREES(R168),R168)</f>
        <v>165</v>
      </c>
      <c r="U168" s="32">
        <f>IF(F8,90-T168-F9,T168+90+F9)</f>
        <v>-75</v>
      </c>
      <c r="V168" s="32">
        <f>IF(F11,ABS(F6)-S168,ABS(F5)+S168)</f>
        <v>1.0173375885302538</v>
      </c>
      <c r="W168" s="32">
        <f t="shared" si="18"/>
        <v>0.26330634321030144</v>
      </c>
      <c r="X168" s="33">
        <f t="shared" si="19"/>
        <v>-0.98267265081601363</v>
      </c>
      <c r="Y168" s="31">
        <f t="shared" si="20"/>
        <v>165</v>
      </c>
      <c r="Z168" s="32">
        <f t="shared" si="21"/>
        <v>0.93301270189221919</v>
      </c>
      <c r="AA168" s="32">
        <f>IF(F10,DEGREES(Y168),Y168)</f>
        <v>165</v>
      </c>
      <c r="AB168" s="32">
        <f>IF(F8,90-AA168-F9,AA168+90+F9)</f>
        <v>-75</v>
      </c>
      <c r="AC168" s="32">
        <f>IF(F11,ABS(F6)-Z168,ABS(F5)+Z168)</f>
        <v>1.9330127018922192</v>
      </c>
      <c r="AD168" s="32">
        <f t="shared" si="22"/>
        <v>0.50030050167478779</v>
      </c>
      <c r="AE168" s="33">
        <f t="shared" si="23"/>
        <v>-1.8671468913025062</v>
      </c>
    </row>
    <row r="169" spans="1:31" x14ac:dyDescent="0.25">
      <c r="A169" s="1">
        <v>167</v>
      </c>
      <c r="B169" s="2">
        <v>1.1383192995439415E-2</v>
      </c>
      <c r="C169" s="3">
        <v>0.9493970231495833</v>
      </c>
      <c r="R169" s="31">
        <f t="shared" si="16"/>
        <v>166</v>
      </c>
      <c r="S169" s="32">
        <f t="shared" si="17"/>
        <v>1.415877011003624E-2</v>
      </c>
      <c r="T169" s="32">
        <f>IF(F10,DEGREES(R169),R169)</f>
        <v>166</v>
      </c>
      <c r="U169" s="32">
        <f>IF(F8,90-T169-F9,T169+90+F9)</f>
        <v>-76</v>
      </c>
      <c r="V169" s="32">
        <f>IF(F11,ABS(F6)-S169,ABS(F5)+S169)</f>
        <v>1.0141587701100363</v>
      </c>
      <c r="W169" s="32">
        <f t="shared" si="18"/>
        <v>0.24534721210404759</v>
      </c>
      <c r="X169" s="33">
        <f t="shared" si="19"/>
        <v>-0.98403392040308901</v>
      </c>
      <c r="Y169" s="31">
        <f t="shared" si="20"/>
        <v>166</v>
      </c>
      <c r="Z169" s="32">
        <f t="shared" si="21"/>
        <v>0.94147379642946349</v>
      </c>
      <c r="AA169" s="32">
        <f>IF(F10,DEGREES(Y169),Y169)</f>
        <v>166</v>
      </c>
      <c r="AB169" s="32">
        <f>IF(F8,90-AA169-F9,AA169+90+F9)</f>
        <v>-76</v>
      </c>
      <c r="AC169" s="32">
        <f>IF(F11,ABS(F6)-Z169,ABS(F5)+Z169)</f>
        <v>1.9414737964294635</v>
      </c>
      <c r="AD169" s="32">
        <f t="shared" si="22"/>
        <v>0.4696850210892991</v>
      </c>
      <c r="AE169" s="33">
        <f t="shared" si="23"/>
        <v>-1.8838037273523425</v>
      </c>
    </row>
    <row r="170" spans="1:31" x14ac:dyDescent="0.25">
      <c r="A170" s="1">
        <v>168</v>
      </c>
      <c r="B170" s="2">
        <v>8.9874550402012175E-3</v>
      </c>
      <c r="C170" s="3">
        <v>0.9567727288213006</v>
      </c>
      <c r="R170" s="31">
        <f t="shared" si="16"/>
        <v>167</v>
      </c>
      <c r="S170" s="32">
        <f t="shared" si="17"/>
        <v>1.1383192995439415E-2</v>
      </c>
      <c r="T170" s="32">
        <f>IF(F10,DEGREES(R170),R170)</f>
        <v>167</v>
      </c>
      <c r="U170" s="32">
        <f>IF(F8,90-T170-F9,T170+90+F9)</f>
        <v>-77</v>
      </c>
      <c r="V170" s="32">
        <f>IF(F11,ABS(F6)-S170,ABS(F5)+S170)</f>
        <v>1.0113831929954393</v>
      </c>
      <c r="W170" s="32">
        <f t="shared" si="18"/>
        <v>0.2275117156099887</v>
      </c>
      <c r="X170" s="33">
        <f t="shared" si="19"/>
        <v>-0.98546150728166426</v>
      </c>
      <c r="Y170" s="31">
        <f t="shared" si="20"/>
        <v>167</v>
      </c>
      <c r="Z170" s="32">
        <f t="shared" si="21"/>
        <v>0.9493970231495833</v>
      </c>
      <c r="AA170" s="32">
        <f>IF(F10,DEGREES(Y170),Y170)</f>
        <v>167</v>
      </c>
      <c r="AB170" s="32">
        <f>IF(F8,90-AA170-F9,AA170+90+F9)</f>
        <v>-77</v>
      </c>
      <c r="AC170" s="32">
        <f>IF(F11,ABS(F6)-Z170,ABS(F5)+Z170)</f>
        <v>1.9493970231495834</v>
      </c>
      <c r="AD170" s="32">
        <f t="shared" si="22"/>
        <v>0.43851891569229046</v>
      </c>
      <c r="AE170" s="33">
        <f t="shared" si="23"/>
        <v>-1.8994341037384044</v>
      </c>
    </row>
    <row r="171" spans="1:31" x14ac:dyDescent="0.25">
      <c r="A171" s="1">
        <v>169</v>
      </c>
      <c r="B171" s="2">
        <v>6.9469877786518556E-3</v>
      </c>
      <c r="C171" s="3">
        <v>0.96359192728339371</v>
      </c>
      <c r="R171" s="31">
        <f t="shared" si="16"/>
        <v>168</v>
      </c>
      <c r="S171" s="32">
        <f t="shared" si="17"/>
        <v>8.9874550402012175E-3</v>
      </c>
      <c r="T171" s="32">
        <f>IF(F10,DEGREES(R171),R171)</f>
        <v>168</v>
      </c>
      <c r="U171" s="32">
        <f>IF(F8,90-T171-F9,T171+90+F9)</f>
        <v>-78</v>
      </c>
      <c r="V171" s="32">
        <f>IF(F11,ABS(F6)-S171,ABS(F5)+S171)</f>
        <v>1.0089874550402012</v>
      </c>
      <c r="W171" s="32">
        <f t="shared" si="18"/>
        <v>0.20978028779131627</v>
      </c>
      <c r="X171" s="33">
        <f t="shared" si="19"/>
        <v>-0.98693865831808125</v>
      </c>
      <c r="Y171" s="31">
        <f t="shared" si="20"/>
        <v>168</v>
      </c>
      <c r="Z171" s="32">
        <f t="shared" si="21"/>
        <v>0.9567727288213006</v>
      </c>
      <c r="AA171" s="32">
        <f>IF(F10,DEGREES(Y171),Y171)</f>
        <v>168</v>
      </c>
      <c r="AB171" s="32">
        <f>IF(F8,90-AA171-F9,AA171+90+F9)</f>
        <v>-78</v>
      </c>
      <c r="AC171" s="32">
        <f>IF(F11,ABS(F6)-Z171,ABS(F5)+Z171)</f>
        <v>1.9567727288213006</v>
      </c>
      <c r="AD171" s="32">
        <f t="shared" si="22"/>
        <v>0.4068359265953177</v>
      </c>
      <c r="AE171" s="33">
        <f t="shared" si="23"/>
        <v>-1.9140125498778968</v>
      </c>
    </row>
    <row r="172" spans="1:31" x14ac:dyDescent="0.25">
      <c r="A172" s="1">
        <v>170</v>
      </c>
      <c r="B172" s="2">
        <v>5.2361332501977553E-3</v>
      </c>
      <c r="C172" s="3">
        <v>0.9698463103929541</v>
      </c>
      <c r="R172" s="31">
        <f t="shared" si="16"/>
        <v>169</v>
      </c>
      <c r="S172" s="32">
        <f t="shared" si="17"/>
        <v>6.9469877786518556E-3</v>
      </c>
      <c r="T172" s="32">
        <f>IF(F10,DEGREES(R172),R172)</f>
        <v>169</v>
      </c>
      <c r="U172" s="32">
        <f>IF(F8,90-T172-F9,T172+90+F9)</f>
        <v>-79</v>
      </c>
      <c r="V172" s="32">
        <f>IF(F11,ABS(F6)-S172,ABS(F5)+S172)</f>
        <v>1.0069469877786519</v>
      </c>
      <c r="W172" s="32">
        <f t="shared" si="18"/>
        <v>0.19213454313548262</v>
      </c>
      <c r="X172" s="33">
        <f t="shared" si="19"/>
        <v>-0.98844653549426742</v>
      </c>
      <c r="Y172" s="31">
        <f t="shared" si="20"/>
        <v>169</v>
      </c>
      <c r="Z172" s="32">
        <f t="shared" si="21"/>
        <v>0.96359192728339371</v>
      </c>
      <c r="AA172" s="32">
        <f>IF(F10,DEGREES(Y172),Y172)</f>
        <v>169</v>
      </c>
      <c r="AB172" s="32">
        <f>IF(F8,90-AA172-F9,AA172+90+F9)</f>
        <v>-79</v>
      </c>
      <c r="AC172" s="32">
        <f>IF(F11,ABS(F6)-Z172,ABS(F5)+Z172)</f>
        <v>1.9635919272833937</v>
      </c>
      <c r="AD172" s="32">
        <f t="shared" si="22"/>
        <v>0.37467100297443801</v>
      </c>
      <c r="AE172" s="33">
        <f t="shared" si="23"/>
        <v>-1.9275152130197679</v>
      </c>
    </row>
    <row r="173" spans="1:31" x14ac:dyDescent="0.25">
      <c r="A173" s="1">
        <v>171</v>
      </c>
      <c r="B173" s="2">
        <v>3.8282238452864619E-3</v>
      </c>
      <c r="C173" s="3">
        <v>0.9755282581475766</v>
      </c>
      <c r="R173" s="31">
        <f t="shared" si="16"/>
        <v>170</v>
      </c>
      <c r="S173" s="32">
        <f t="shared" si="17"/>
        <v>5.2361332501977553E-3</v>
      </c>
      <c r="T173" s="32">
        <f>IF(F10,DEGREES(R173),R173)</f>
        <v>170</v>
      </c>
      <c r="U173" s="32">
        <f>IF(F8,90-T173-F9,T173+90+F9)</f>
        <v>-80</v>
      </c>
      <c r="V173" s="32">
        <f>IF(F11,ABS(F6)-S173,ABS(F5)+S173)</f>
        <v>1.0052361332501978</v>
      </c>
      <c r="W173" s="32">
        <f t="shared" si="18"/>
        <v>0.17455742266384849</v>
      </c>
      <c r="X173" s="33">
        <f t="shared" si="19"/>
        <v>-0.98996433763280778</v>
      </c>
      <c r="Y173" s="31">
        <f t="shared" si="20"/>
        <v>170</v>
      </c>
      <c r="Z173" s="32">
        <f t="shared" si="21"/>
        <v>0.9698463103929541</v>
      </c>
      <c r="AA173" s="32">
        <f>IF(F10,DEGREES(Y173),Y173)</f>
        <v>170</v>
      </c>
      <c r="AB173" s="32">
        <f>IF(F8,90-AA173-F9,AA173+90+F9)</f>
        <v>-80</v>
      </c>
      <c r="AC173" s="32">
        <f>IF(F11,ABS(F6)-Z173,ABS(F5)+Z173)</f>
        <v>1.969846310392954</v>
      </c>
      <c r="AD173" s="32">
        <f t="shared" si="22"/>
        <v>0.34206022208366305</v>
      </c>
      <c r="AE173" s="33">
        <f t="shared" si="23"/>
        <v>-1.9399199187174736</v>
      </c>
    </row>
    <row r="174" spans="1:31" x14ac:dyDescent="0.25">
      <c r="A174" s="1">
        <v>172</v>
      </c>
      <c r="B174" s="2">
        <v>2.6956649510990242E-3</v>
      </c>
      <c r="C174" s="3">
        <v>0.98063084796915956</v>
      </c>
      <c r="R174" s="31">
        <f t="shared" si="16"/>
        <v>171</v>
      </c>
      <c r="S174" s="32">
        <f t="shared" si="17"/>
        <v>3.8282238452864619E-3</v>
      </c>
      <c r="T174" s="32">
        <f>IF(F10,DEGREES(R174),R174)</f>
        <v>171</v>
      </c>
      <c r="U174" s="32">
        <f>IF(F8,90-T174-F9,T174+90+F9)</f>
        <v>-81</v>
      </c>
      <c r="V174" s="32">
        <f>IF(F11,ABS(F6)-S174,ABS(F5)+S174)</f>
        <v>1.0038282238452865</v>
      </c>
      <c r="W174" s="32">
        <f t="shared" si="18"/>
        <v>0.15703333118952256</v>
      </c>
      <c r="X174" s="33">
        <f t="shared" si="19"/>
        <v>-0.99146943265231546</v>
      </c>
      <c r="Y174" s="31">
        <f t="shared" si="20"/>
        <v>171</v>
      </c>
      <c r="Z174" s="32">
        <f t="shared" si="21"/>
        <v>0.9755282581475766</v>
      </c>
      <c r="AA174" s="32">
        <f>IF(F10,DEGREES(Y174),Y174)</f>
        <v>171</v>
      </c>
      <c r="AB174" s="32">
        <f>IF(F8,90-AA174-F9,AA174+90+F9)</f>
        <v>-81</v>
      </c>
      <c r="AC174" s="32">
        <f>IF(F11,ABS(F6)-Z174,ABS(F5)+Z174)</f>
        <v>1.9755282581475766</v>
      </c>
      <c r="AD174" s="32">
        <f t="shared" si="22"/>
        <v>0.30904070623517538</v>
      </c>
      <c r="AE174" s="33">
        <f t="shared" si="23"/>
        <v>-1.9512062270885828</v>
      </c>
    </row>
    <row r="175" spans="1:31" x14ac:dyDescent="0.25">
      <c r="A175" s="1">
        <v>173</v>
      </c>
      <c r="B175" s="2">
        <v>1.8100201675355452E-3</v>
      </c>
      <c r="C175" s="3">
        <v>0.98514786313799818</v>
      </c>
      <c r="R175" s="31">
        <f t="shared" si="16"/>
        <v>172</v>
      </c>
      <c r="S175" s="32">
        <f t="shared" si="17"/>
        <v>2.6956649510990242E-3</v>
      </c>
      <c r="T175" s="32">
        <f>IF(F10,DEGREES(R175),R175)</f>
        <v>172</v>
      </c>
      <c r="U175" s="32">
        <f>IF(F8,90-T175-F9,T175+90+F9)</f>
        <v>-82</v>
      </c>
      <c r="V175" s="32">
        <f>IF(F11,ABS(F6)-S175,ABS(F5)+S175)</f>
        <v>1.002695664951099</v>
      </c>
      <c r="W175" s="32">
        <f t="shared" si="18"/>
        <v>0.13954826501045928</v>
      </c>
      <c r="X175" s="33">
        <f t="shared" si="19"/>
        <v>-0.99293749966666944</v>
      </c>
      <c r="Y175" s="31">
        <f t="shared" si="20"/>
        <v>172</v>
      </c>
      <c r="Z175" s="32">
        <f t="shared" si="21"/>
        <v>0.98063084796915956</v>
      </c>
      <c r="AA175" s="32">
        <f>IF(F10,DEGREES(Y175),Y175)</f>
        <v>172</v>
      </c>
      <c r="AB175" s="32">
        <f>IF(F8,90-AA175-F9,AA175+90+F9)</f>
        <v>-82</v>
      </c>
      <c r="AC175" s="32">
        <f>IF(F11,ABS(F6)-Z175,ABS(F5)+Z175)</f>
        <v>1.9806308479691594</v>
      </c>
      <c r="AD175" s="32">
        <f t="shared" si="22"/>
        <v>0.27565053696903191</v>
      </c>
      <c r="AE175" s="33">
        <f t="shared" si="23"/>
        <v>-1.9613554847083985</v>
      </c>
    </row>
    <row r="176" spans="1:31" x14ac:dyDescent="0.25">
      <c r="A176" s="1">
        <v>174</v>
      </c>
      <c r="B176" s="2">
        <v>1.1420988570032561E-3</v>
      </c>
      <c r="C176" s="3">
        <v>0.98907380036690273</v>
      </c>
      <c r="R176" s="31">
        <f t="shared" si="16"/>
        <v>173</v>
      </c>
      <c r="S176" s="32">
        <f t="shared" si="17"/>
        <v>1.8100201675355452E-3</v>
      </c>
      <c r="T176" s="32">
        <f>IF(F10,DEGREES(R176),R176)</f>
        <v>173</v>
      </c>
      <c r="U176" s="32">
        <f>IF(F8,90-T176-F9,T176+90+F9)</f>
        <v>-83</v>
      </c>
      <c r="V176" s="32">
        <f>IF(F11,ABS(F6)-S176,ABS(F5)+S176)</f>
        <v>1.0018100201675355</v>
      </c>
      <c r="W176" s="32">
        <f t="shared" si="18"/>
        <v>0.12208992937451511</v>
      </c>
      <c r="X176" s="33">
        <f t="shared" si="19"/>
        <v>-0.99434268019300254</v>
      </c>
      <c r="Y176" s="31">
        <f t="shared" si="20"/>
        <v>173</v>
      </c>
      <c r="Z176" s="32">
        <f t="shared" si="21"/>
        <v>0.98514786313799818</v>
      </c>
      <c r="AA176" s="32">
        <f>IF(F10,DEGREES(Y176),Y176)</f>
        <v>173</v>
      </c>
      <c r="AB176" s="32">
        <f>IF(F8,90-AA176-F9,AA176+90+F9)</f>
        <v>-83</v>
      </c>
      <c r="AC176" s="32">
        <f>IF(F11,ABS(F6)-Z176,ABS(F5)+Z176)</f>
        <v>1.9851478631379982</v>
      </c>
      <c r="AD176" s="32">
        <f t="shared" si="22"/>
        <v>0.24192866664275944</v>
      </c>
      <c r="AE176" s="33">
        <f t="shared" si="23"/>
        <v>-1.9703508719966139</v>
      </c>
    </row>
    <row r="177" spans="1:31" x14ac:dyDescent="0.25">
      <c r="A177" s="1">
        <v>175</v>
      </c>
      <c r="B177" s="2">
        <v>6.6204578511344008E-4</v>
      </c>
      <c r="C177" s="3">
        <v>0.99240387650610407</v>
      </c>
      <c r="R177" s="31">
        <f t="shared" si="16"/>
        <v>174</v>
      </c>
      <c r="S177" s="32">
        <f t="shared" si="17"/>
        <v>1.1420988570032561E-3</v>
      </c>
      <c r="T177" s="32">
        <f>IF(F10,DEGREES(R177),R177)</f>
        <v>174</v>
      </c>
      <c r="U177" s="32">
        <f>IF(F8,90-T177-F9,T177+90+F9)</f>
        <v>-84</v>
      </c>
      <c r="V177" s="32">
        <f>IF(F11,ABS(F6)-S177,ABS(F5)+S177)</f>
        <v>1.0011420988570032</v>
      </c>
      <c r="W177" s="32">
        <f t="shared" si="18"/>
        <v>0.10464784510607575</v>
      </c>
      <c r="X177" s="33">
        <f t="shared" si="19"/>
        <v>-0.99565773768823806</v>
      </c>
      <c r="Y177" s="31">
        <f t="shared" si="20"/>
        <v>174</v>
      </c>
      <c r="Z177" s="32">
        <f t="shared" si="21"/>
        <v>0.98907380036690273</v>
      </c>
      <c r="AA177" s="32">
        <f>IF(F10,DEGREES(Y177),Y177)</f>
        <v>174</v>
      </c>
      <c r="AB177" s="32">
        <f>IF(F8,90-AA177-F9,AA177+90+F9)</f>
        <v>-84</v>
      </c>
      <c r="AC177" s="32">
        <f>IF(F11,ABS(F6)-Z177,ABS(F5)+Z177)</f>
        <v>1.9890738003669028</v>
      </c>
      <c r="AD177" s="32">
        <f t="shared" si="22"/>
        <v>0.20791482767830366</v>
      </c>
      <c r="AE177" s="33">
        <f t="shared" si="23"/>
        <v>-1.9781774459682666</v>
      </c>
    </row>
    <row r="178" spans="1:31" x14ac:dyDescent="0.25">
      <c r="A178" s="1">
        <v>176</v>
      </c>
      <c r="B178" s="2">
        <v>3.3943260365414455E-4</v>
      </c>
      <c r="C178" s="3">
        <v>0.99513403437078507</v>
      </c>
      <c r="R178" s="31">
        <f t="shared" si="16"/>
        <v>175</v>
      </c>
      <c r="S178" s="32">
        <f t="shared" si="17"/>
        <v>6.6204578511344008E-4</v>
      </c>
      <c r="T178" s="32">
        <f>IF(F10,DEGREES(R178),R178)</f>
        <v>175</v>
      </c>
      <c r="U178" s="32">
        <f>IF(F8,90-T178-F9,T178+90+F9)</f>
        <v>-85</v>
      </c>
      <c r="V178" s="32">
        <f>IF(F11,ABS(F6)-S178,ABS(F5)+S178)</f>
        <v>1.0006620457851134</v>
      </c>
      <c r="W178" s="32">
        <f t="shared" si="18"/>
        <v>8.7213443839792654E-2</v>
      </c>
      <c r="X178" s="33">
        <f t="shared" si="19"/>
        <v>-0.99685422459276951</v>
      </c>
      <c r="Y178" s="31">
        <f t="shared" si="20"/>
        <v>175</v>
      </c>
      <c r="Z178" s="32">
        <f t="shared" si="21"/>
        <v>0.99240387650610407</v>
      </c>
      <c r="AA178" s="32">
        <f>IF(F10,DEGREES(Y178),Y178)</f>
        <v>175</v>
      </c>
      <c r="AB178" s="32">
        <f>IF(F8,90-AA178-F9,AA178+90+F9)</f>
        <v>-85</v>
      </c>
      <c r="AC178" s="32">
        <f>IF(F11,ABS(F6)-Z178,ABS(F5)+Z178)</f>
        <v>1.9924038765061041</v>
      </c>
      <c r="AD178" s="32">
        <f t="shared" si="22"/>
        <v>0.17364943971020283</v>
      </c>
      <c r="AE178" s="33">
        <f t="shared" si="23"/>
        <v>-1.9848221782328219</v>
      </c>
    </row>
    <row r="179" spans="1:31" x14ac:dyDescent="0.25">
      <c r="A179" s="1">
        <v>177</v>
      </c>
      <c r="B179" s="2">
        <v>1.4335092215015708E-4</v>
      </c>
      <c r="C179" s="3">
        <v>0.99726094768413653</v>
      </c>
      <c r="R179" s="31">
        <f t="shared" si="16"/>
        <v>176</v>
      </c>
      <c r="S179" s="32">
        <f t="shared" si="17"/>
        <v>3.3943260365414455E-4</v>
      </c>
      <c r="T179" s="32">
        <f>IF(F10,DEGREES(R179),R179)</f>
        <v>176</v>
      </c>
      <c r="U179" s="32">
        <f>IF(F8,90-T179-F9,T179+90+F9)</f>
        <v>-86</v>
      </c>
      <c r="V179" s="32">
        <f>IF(F11,ABS(F6)-S179,ABS(F5)+S179)</f>
        <v>1.0003394326036541</v>
      </c>
      <c r="W179" s="32">
        <f t="shared" si="18"/>
        <v>6.9780151365629928E-2</v>
      </c>
      <c r="X179" s="33">
        <f t="shared" si="19"/>
        <v>-0.99790265602271566</v>
      </c>
      <c r="Y179" s="31">
        <f t="shared" si="20"/>
        <v>176</v>
      </c>
      <c r="Z179" s="32">
        <f t="shared" si="21"/>
        <v>0.99513403437078507</v>
      </c>
      <c r="AA179" s="32">
        <f>IF(F10,DEGREES(Y179),Y179)</f>
        <v>176</v>
      </c>
      <c r="AB179" s="32">
        <f>IF(F8,90-AA179-F9,AA179+90+F9)</f>
        <v>-86</v>
      </c>
      <c r="AC179" s="32">
        <f>IF(F11,ABS(F6)-Z179,ABS(F5)+Z179)</f>
        <v>1.9951340343707851</v>
      </c>
      <c r="AD179" s="32">
        <f t="shared" si="22"/>
        <v>0.13917351488459631</v>
      </c>
      <c r="AE179" s="33">
        <f t="shared" si="23"/>
        <v>-1.9902739881381437</v>
      </c>
    </row>
    <row r="180" spans="1:31" x14ac:dyDescent="0.25">
      <c r="A180" s="1">
        <v>178</v>
      </c>
      <c r="B180" s="2">
        <v>4.2506709962361513E-5</v>
      </c>
      <c r="C180" s="3">
        <v>0.99878202512991221</v>
      </c>
      <c r="R180" s="31">
        <f t="shared" si="16"/>
        <v>177</v>
      </c>
      <c r="S180" s="32">
        <f t="shared" si="17"/>
        <v>1.4335092215015708E-4</v>
      </c>
      <c r="T180" s="32">
        <f>IF(F10,DEGREES(R180),R180)</f>
        <v>177</v>
      </c>
      <c r="U180" s="32">
        <f>IF(F8,90-T180-F9,T180+90+F9)</f>
        <v>-87</v>
      </c>
      <c r="V180" s="32">
        <f>IF(F11,ABS(F6)-S180,ABS(F5)+S180)</f>
        <v>1.0001433509221502</v>
      </c>
      <c r="W180" s="32">
        <f t="shared" si="18"/>
        <v>5.2343458650533005E-2</v>
      </c>
      <c r="X180" s="33">
        <f t="shared" si="19"/>
        <v>-0.99877268921926732</v>
      </c>
      <c r="Y180" s="31">
        <f t="shared" si="20"/>
        <v>177</v>
      </c>
      <c r="Z180" s="32">
        <f t="shared" si="21"/>
        <v>0.99726094768413653</v>
      </c>
      <c r="AA180" s="32">
        <f>IF(F10,DEGREES(Y180),Y180)</f>
        <v>177</v>
      </c>
      <c r="AB180" s="32">
        <f>IF(F8,90-AA180-F9,AA180+90+F9)</f>
        <v>-87</v>
      </c>
      <c r="AC180" s="32">
        <f>IF(F11,ABS(F6)-Z180,ABS(F5)+Z180)</f>
        <v>1.9972609476841365</v>
      </c>
      <c r="AD180" s="32">
        <f t="shared" si="22"/>
        <v>0.10452856156373777</v>
      </c>
      <c r="AE180" s="33">
        <f t="shared" si="23"/>
        <v>-1.9945237709692885</v>
      </c>
    </row>
    <row r="181" spans="1:31" x14ac:dyDescent="0.25">
      <c r="A181" s="1">
        <v>179</v>
      </c>
      <c r="B181" s="2">
        <v>5.3157672266763671E-6</v>
      </c>
      <c r="C181" s="3">
        <v>0.99969541350954794</v>
      </c>
      <c r="R181" s="31">
        <f t="shared" si="16"/>
        <v>178</v>
      </c>
      <c r="S181" s="32">
        <f t="shared" si="17"/>
        <v>4.2506709962361513E-5</v>
      </c>
      <c r="T181" s="32">
        <f>IF(F10,DEGREES(R181),R181)</f>
        <v>178</v>
      </c>
      <c r="U181" s="32">
        <f>IF(F8,90-T181-F9,T181+90+F9)</f>
        <v>-88</v>
      </c>
      <c r="V181" s="32">
        <f>IF(F11,ABS(F6)-S181,ABS(F5)+S181)</f>
        <v>1.0000425067099623</v>
      </c>
      <c r="W181" s="32">
        <f t="shared" si="18"/>
        <v>3.4900980165285242E-2</v>
      </c>
      <c r="X181" s="33">
        <f t="shared" si="19"/>
        <v>-0.99943330783511886</v>
      </c>
      <c r="Y181" s="31">
        <f t="shared" si="20"/>
        <v>178</v>
      </c>
      <c r="Z181" s="32">
        <f t="shared" si="21"/>
        <v>0.99878202512991221</v>
      </c>
      <c r="AA181" s="32">
        <f>IF(F10,DEGREES(Y181),Y181)</f>
        <v>178</v>
      </c>
      <c r="AB181" s="32">
        <f>IF(F8,90-AA181-F9,AA181+90+F9)</f>
        <v>-88</v>
      </c>
      <c r="AC181" s="32">
        <f>IF(F11,ABS(F6)-Z181,ABS(F5)+Z181)</f>
        <v>1.9987820251299122</v>
      </c>
      <c r="AD181" s="32">
        <f t="shared" si="22"/>
        <v>6.9756486695039796E-2</v>
      </c>
      <c r="AE181" s="33">
        <f t="shared" si="23"/>
        <v>-1.9975644211254859</v>
      </c>
    </row>
    <row r="182" spans="1:31" x14ac:dyDescent="0.25">
      <c r="A182" s="1">
        <v>180</v>
      </c>
      <c r="B182" s="2">
        <v>1.8389340314378256E-48</v>
      </c>
      <c r="C182" s="3">
        <v>1</v>
      </c>
      <c r="R182" s="31">
        <f t="shared" si="16"/>
        <v>179</v>
      </c>
      <c r="S182" s="32">
        <f t="shared" si="17"/>
        <v>5.3157672266763671E-6</v>
      </c>
      <c r="T182" s="32">
        <f>IF(F10,DEGREES(R182),R182)</f>
        <v>179</v>
      </c>
      <c r="U182" s="32">
        <f>IF(F8,90-T182-F9,T182+90+F9)</f>
        <v>-89</v>
      </c>
      <c r="V182" s="32">
        <f>IF(F11,ABS(F6)-S182,ABS(F5)+S182)</f>
        <v>1.0000053157672266</v>
      </c>
      <c r="W182" s="32">
        <f t="shared" si="18"/>
        <v>1.7452499210213763E-2</v>
      </c>
      <c r="X182" s="33">
        <f t="shared" si="19"/>
        <v>-0.99985301011400074</v>
      </c>
      <c r="Y182" s="31">
        <f t="shared" si="20"/>
        <v>179</v>
      </c>
      <c r="Z182" s="32">
        <f t="shared" si="21"/>
        <v>0.99969541350954794</v>
      </c>
      <c r="AA182" s="32">
        <f>IF(F10,DEGREES(Y182),Y182)</f>
        <v>179</v>
      </c>
      <c r="AB182" s="32">
        <f>IF(F8,90-AA182-F9,AA182+90+F9)</f>
        <v>-89</v>
      </c>
      <c r="AC182" s="32">
        <f>IF(F11,ABS(F6)-Z182,ABS(F5)+Z182)</f>
        <v>1.9996954135095479</v>
      </c>
      <c r="AD182" s="32">
        <f t="shared" si="22"/>
        <v>3.489949710734052E-2</v>
      </c>
      <c r="AE182" s="33">
        <f t="shared" si="23"/>
        <v>-1.9993908502123283</v>
      </c>
    </row>
    <row r="183" spans="1:31" x14ac:dyDescent="0.25">
      <c r="A183" s="1">
        <v>181</v>
      </c>
      <c r="B183" s="2">
        <v>-5.3157672266765476E-6</v>
      </c>
      <c r="C183" s="3">
        <v>0.99969541350954794</v>
      </c>
      <c r="R183" s="31">
        <f t="shared" si="16"/>
        <v>180</v>
      </c>
      <c r="S183" s="32">
        <f t="shared" si="17"/>
        <v>1.8389340314378256E-48</v>
      </c>
      <c r="T183" s="32">
        <f>IF(F10,DEGREES(R183),R183)</f>
        <v>180</v>
      </c>
      <c r="U183" s="32">
        <f>IF(F8,90-T183-F9,T183+90+F9)</f>
        <v>-90</v>
      </c>
      <c r="V183" s="32">
        <f>IF(F11,ABS(F6)-S183,ABS(F5)+S183)</f>
        <v>1</v>
      </c>
      <c r="W183" s="32">
        <f t="shared" si="18"/>
        <v>6.1257422745431001E-17</v>
      </c>
      <c r="X183" s="33">
        <f t="shared" si="19"/>
        <v>-1</v>
      </c>
      <c r="Y183" s="31">
        <f t="shared" si="20"/>
        <v>180</v>
      </c>
      <c r="Z183" s="32">
        <f t="shared" si="21"/>
        <v>1</v>
      </c>
      <c r="AA183" s="32">
        <f>IF(F10,DEGREES(Y183),Y183)</f>
        <v>180</v>
      </c>
      <c r="AB183" s="32">
        <f>IF(F8,90-AA183-F9,AA183+90+F9)</f>
        <v>-90</v>
      </c>
      <c r="AC183" s="32">
        <f>IF(F11,ABS(F6)-Z183,ABS(F5)+Z183)</f>
        <v>2</v>
      </c>
      <c r="AD183" s="32">
        <f t="shared" si="22"/>
        <v>1.22514845490862E-16</v>
      </c>
      <c r="AE183" s="33">
        <f t="shared" si="23"/>
        <v>-2</v>
      </c>
    </row>
    <row r="184" spans="1:31" x14ac:dyDescent="0.25">
      <c r="A184" s="1">
        <v>182</v>
      </c>
      <c r="B184" s="2">
        <v>-4.2506709962360625E-5</v>
      </c>
      <c r="C184" s="3">
        <v>0.99878202512991221</v>
      </c>
      <c r="R184" s="31">
        <f t="shared" si="16"/>
        <v>181</v>
      </c>
      <c r="S184" s="32">
        <f t="shared" si="17"/>
        <v>-5.3157672266765476E-6</v>
      </c>
      <c r="T184" s="32">
        <f>IF(F10,DEGREES(R184),R184)</f>
        <v>181</v>
      </c>
      <c r="U184" s="32">
        <f>IF(F8,90-T184-F9,T184+90+F9)</f>
        <v>-91</v>
      </c>
      <c r="V184" s="32">
        <f>IF(F11,ABS(F6)-S184,ABS(F5)+S184)</f>
        <v>0.99999468423277338</v>
      </c>
      <c r="W184" s="32">
        <f t="shared" si="18"/>
        <v>-1.7452313664353312E-2</v>
      </c>
      <c r="X184" s="33">
        <f t="shared" si="19"/>
        <v>-0.9998423801987818</v>
      </c>
      <c r="Y184" s="31">
        <f t="shared" si="20"/>
        <v>181</v>
      </c>
      <c r="Z184" s="32">
        <f t="shared" si="21"/>
        <v>0.99969541350954794</v>
      </c>
      <c r="AA184" s="32">
        <f>IF(F10,DEGREES(Y184),Y184)</f>
        <v>181</v>
      </c>
      <c r="AB184" s="32">
        <f>IF(F8,90-AA184-F9,AA184+90+F9)</f>
        <v>-91</v>
      </c>
      <c r="AC184" s="32">
        <f>IF(F11,ABS(F6)-Z184,ABS(F5)+Z184)</f>
        <v>1.9996954135095479</v>
      </c>
      <c r="AD184" s="32">
        <f t="shared" si="22"/>
        <v>-3.4899497107340277E-2</v>
      </c>
      <c r="AE184" s="33">
        <f t="shared" si="23"/>
        <v>-1.9993908502123283</v>
      </c>
    </row>
    <row r="185" spans="1:31" x14ac:dyDescent="0.25">
      <c r="A185" s="1">
        <v>183</v>
      </c>
      <c r="B185" s="2">
        <v>-1.4335092215015502E-4</v>
      </c>
      <c r="C185" s="3">
        <v>0.99726094768413653</v>
      </c>
      <c r="R185" s="31">
        <f t="shared" si="16"/>
        <v>182</v>
      </c>
      <c r="S185" s="32">
        <f t="shared" si="17"/>
        <v>-4.2506709962360625E-5</v>
      </c>
      <c r="T185" s="32">
        <f>IF(F10,DEGREES(R185),R185)</f>
        <v>182</v>
      </c>
      <c r="U185" s="32">
        <f>IF(F8,90-T185-F9,T185+90+F9)</f>
        <v>-92</v>
      </c>
      <c r="V185" s="32">
        <f>IF(F11,ABS(F6)-S185,ABS(F5)+S185)</f>
        <v>0.99995749329003769</v>
      </c>
      <c r="W185" s="32">
        <f t="shared" si="18"/>
        <v>-3.4898013239716794E-2</v>
      </c>
      <c r="X185" s="33">
        <f t="shared" si="19"/>
        <v>-0.99934834620307267</v>
      </c>
      <c r="Y185" s="31">
        <f t="shared" si="20"/>
        <v>182</v>
      </c>
      <c r="Z185" s="32">
        <f t="shared" si="21"/>
        <v>0.99878202512991221</v>
      </c>
      <c r="AA185" s="32">
        <f>IF(F10,DEGREES(Y185),Y185)</f>
        <v>182</v>
      </c>
      <c r="AB185" s="32">
        <f>IF(F8,90-AA185-F9,AA185+90+F9)</f>
        <v>-92</v>
      </c>
      <c r="AC185" s="32">
        <f>IF(F11,ABS(F6)-Z185,ABS(F5)+Z185)</f>
        <v>1.9987820251299122</v>
      </c>
      <c r="AD185" s="32">
        <f t="shared" si="22"/>
        <v>-6.9756486695039546E-2</v>
      </c>
      <c r="AE185" s="33">
        <f t="shared" si="23"/>
        <v>-1.9975644211254859</v>
      </c>
    </row>
    <row r="186" spans="1:31" x14ac:dyDescent="0.25">
      <c r="A186" s="1">
        <v>184</v>
      </c>
      <c r="B186" s="2">
        <v>-3.3943260365414091E-4</v>
      </c>
      <c r="C186" s="3">
        <v>0.99513403437078507</v>
      </c>
      <c r="R186" s="31">
        <f t="shared" si="16"/>
        <v>183</v>
      </c>
      <c r="S186" s="32">
        <f t="shared" si="17"/>
        <v>-1.4335092215015502E-4</v>
      </c>
      <c r="T186" s="32">
        <f>IF(F10,DEGREES(R186),R186)</f>
        <v>183</v>
      </c>
      <c r="U186" s="32">
        <f>IF(F8,90-T186-F9,T186+90+F9)</f>
        <v>-93</v>
      </c>
      <c r="V186" s="32">
        <f>IF(F11,ABS(F6)-S186,ABS(F5)+S186)</f>
        <v>0.99985664907784988</v>
      </c>
      <c r="W186" s="32">
        <f t="shared" si="18"/>
        <v>-5.232845383535481E-2</v>
      </c>
      <c r="X186" s="33">
        <f t="shared" si="19"/>
        <v>-0.99848638028988046</v>
      </c>
      <c r="Y186" s="31">
        <f t="shared" si="20"/>
        <v>183</v>
      </c>
      <c r="Z186" s="32">
        <f t="shared" si="21"/>
        <v>0.99726094768413653</v>
      </c>
      <c r="AA186" s="32">
        <f>IF(F10,DEGREES(Y186),Y186)</f>
        <v>183</v>
      </c>
      <c r="AB186" s="32">
        <f>IF(F8,90-AA186-F9,AA186+90+F9)</f>
        <v>-93</v>
      </c>
      <c r="AC186" s="32">
        <f>IF(F11,ABS(F6)-Z186,ABS(F5)+Z186)</f>
        <v>1.9972609476841365</v>
      </c>
      <c r="AD186" s="32">
        <f t="shared" si="22"/>
        <v>-0.10452856156373752</v>
      </c>
      <c r="AE186" s="33">
        <f t="shared" si="23"/>
        <v>-1.9945237709692885</v>
      </c>
    </row>
    <row r="187" spans="1:31" x14ac:dyDescent="0.25">
      <c r="A187" s="1">
        <v>185</v>
      </c>
      <c r="B187" s="2">
        <v>-6.6204578511343433E-4</v>
      </c>
      <c r="C187" s="3">
        <v>0.99240387650610407</v>
      </c>
      <c r="R187" s="31">
        <f t="shared" si="16"/>
        <v>184</v>
      </c>
      <c r="S187" s="32">
        <f t="shared" si="17"/>
        <v>-3.3943260365414091E-4</v>
      </c>
      <c r="T187" s="32">
        <f>IF(F10,DEGREES(R187),R187)</f>
        <v>184</v>
      </c>
      <c r="U187" s="32">
        <f>IF(F8,90-T187-F9,T187+90+F9)</f>
        <v>-94</v>
      </c>
      <c r="V187" s="32">
        <f>IF(F11,ABS(F6)-S187,ABS(F5)+S187)</f>
        <v>0.9996605673963459</v>
      </c>
      <c r="W187" s="32">
        <f t="shared" si="18"/>
        <v>-6.9732796122620636E-2</v>
      </c>
      <c r="X187" s="33">
        <f t="shared" si="19"/>
        <v>-0.99722544449693273</v>
      </c>
      <c r="Y187" s="31">
        <f t="shared" si="20"/>
        <v>184</v>
      </c>
      <c r="Z187" s="32">
        <f t="shared" si="21"/>
        <v>0.99513403437078507</v>
      </c>
      <c r="AA187" s="32">
        <f>IF(F10,DEGREES(Y187),Y187)</f>
        <v>184</v>
      </c>
      <c r="AB187" s="32">
        <f>IF(F8,90-AA187-F9,AA187+90+F9)</f>
        <v>-94</v>
      </c>
      <c r="AC187" s="32">
        <f>IF(F11,ABS(F6)-Z187,ABS(F5)+Z187)</f>
        <v>1.9951340343707851</v>
      </c>
      <c r="AD187" s="32">
        <f t="shared" si="22"/>
        <v>-0.13917351488459651</v>
      </c>
      <c r="AE187" s="33">
        <f t="shared" si="23"/>
        <v>-1.9902739881381437</v>
      </c>
    </row>
    <row r="188" spans="1:31" x14ac:dyDescent="0.25">
      <c r="A188" s="1">
        <v>186</v>
      </c>
      <c r="B188" s="2">
        <v>-1.1420988570032483E-3</v>
      </c>
      <c r="C188" s="3">
        <v>0.98907380036690273</v>
      </c>
      <c r="R188" s="31">
        <f t="shared" si="16"/>
        <v>185</v>
      </c>
      <c r="S188" s="32">
        <f t="shared" si="17"/>
        <v>-6.6204578511343433E-4</v>
      </c>
      <c r="T188" s="32">
        <f>IF(F10,DEGREES(R188),R188)</f>
        <v>185</v>
      </c>
      <c r="U188" s="32">
        <f>IF(F8,90-T188-F9,T188+90+F9)</f>
        <v>-95</v>
      </c>
      <c r="V188" s="32">
        <f>IF(F11,ABS(F6)-S188,ABS(F5)+S188)</f>
        <v>0.99933795421488658</v>
      </c>
      <c r="W188" s="32">
        <f t="shared" si="18"/>
        <v>-8.709804165552372E-2</v>
      </c>
      <c r="X188" s="33">
        <f t="shared" si="19"/>
        <v>-0.99553517159072158</v>
      </c>
      <c r="Y188" s="31">
        <f t="shared" si="20"/>
        <v>185</v>
      </c>
      <c r="Z188" s="32">
        <f t="shared" si="21"/>
        <v>0.99240387650610407</v>
      </c>
      <c r="AA188" s="32">
        <f>IF(F10,DEGREES(Y188),Y188)</f>
        <v>185</v>
      </c>
      <c r="AB188" s="32">
        <f>IF(F8,90-AA188-F9,AA188+90+F9)</f>
        <v>-95</v>
      </c>
      <c r="AC188" s="32">
        <f>IF(F11,ABS(F6)-Z188,ABS(F5)+Z188)</f>
        <v>1.9924038765061041</v>
      </c>
      <c r="AD188" s="32">
        <f t="shared" si="22"/>
        <v>-0.17364943971020302</v>
      </c>
      <c r="AE188" s="33">
        <f t="shared" si="23"/>
        <v>-1.9848221782328219</v>
      </c>
    </row>
    <row r="189" spans="1:31" x14ac:dyDescent="0.25">
      <c r="A189" s="1">
        <v>187</v>
      </c>
      <c r="B189" s="2">
        <v>-1.8100201675355348E-3</v>
      </c>
      <c r="C189" s="3">
        <v>0.9851478631379984</v>
      </c>
      <c r="R189" s="31">
        <f t="shared" si="16"/>
        <v>186</v>
      </c>
      <c r="S189" s="32">
        <f t="shared" si="17"/>
        <v>-1.1420988570032483E-3</v>
      </c>
      <c r="T189" s="32">
        <f>IF(F10,DEGREES(R189),R189)</f>
        <v>186</v>
      </c>
      <c r="U189" s="32">
        <f>IF(F8,90-T189-F9,T189+90+F9)</f>
        <v>-96</v>
      </c>
      <c r="V189" s="32">
        <f>IF(F11,ABS(F6)-S189,ABS(F5)+S189)</f>
        <v>0.99885790114299677</v>
      </c>
      <c r="W189" s="32">
        <f t="shared" si="18"/>
        <v>-0.10440908142923126</v>
      </c>
      <c r="X189" s="33">
        <f t="shared" si="19"/>
        <v>-0.99338605304830851</v>
      </c>
      <c r="Y189" s="31">
        <f t="shared" si="20"/>
        <v>186</v>
      </c>
      <c r="Z189" s="32">
        <f t="shared" si="21"/>
        <v>0.98907380036690273</v>
      </c>
      <c r="AA189" s="32">
        <f>IF(F10,DEGREES(Y189),Y189)</f>
        <v>186</v>
      </c>
      <c r="AB189" s="32">
        <f>IF(F8,90-AA189-F9,AA189+90+F9)</f>
        <v>-96</v>
      </c>
      <c r="AC189" s="32">
        <f>IF(F11,ABS(F6)-Z189,ABS(F5)+Z189)</f>
        <v>1.9890738003669028</v>
      </c>
      <c r="AD189" s="32">
        <f t="shared" si="22"/>
        <v>-0.20791482767830385</v>
      </c>
      <c r="AE189" s="33">
        <f t="shared" si="23"/>
        <v>-1.9781774459682666</v>
      </c>
    </row>
    <row r="190" spans="1:31" x14ac:dyDescent="0.25">
      <c r="A190" s="1">
        <v>188</v>
      </c>
      <c r="B190" s="2">
        <v>-2.6956649510990359E-3</v>
      </c>
      <c r="C190" s="3">
        <v>0.98063084796915934</v>
      </c>
      <c r="R190" s="31">
        <f t="shared" si="16"/>
        <v>187</v>
      </c>
      <c r="S190" s="32">
        <f t="shared" si="17"/>
        <v>-1.8100201675355348E-3</v>
      </c>
      <c r="T190" s="32">
        <f>IF(F10,DEGREES(R190),R190)</f>
        <v>187</v>
      </c>
      <c r="U190" s="32">
        <f>IF(F8,90-T190-F9,T190+90+F9)</f>
        <v>-97</v>
      </c>
      <c r="V190" s="32">
        <f>IF(F11,ABS(F6)-S190,ABS(F5)+S190)</f>
        <v>0.99818997983246449</v>
      </c>
      <c r="W190" s="32">
        <f t="shared" si="18"/>
        <v>-0.12164875743577974</v>
      </c>
      <c r="X190" s="33">
        <f t="shared" si="19"/>
        <v>-0.99074962308964154</v>
      </c>
      <c r="Y190" s="31">
        <f t="shared" si="20"/>
        <v>187</v>
      </c>
      <c r="Z190" s="32">
        <f t="shared" si="21"/>
        <v>0.9851478631379984</v>
      </c>
      <c r="AA190" s="32">
        <f>IF(F10,DEGREES(Y190),Y190)</f>
        <v>187</v>
      </c>
      <c r="AB190" s="32">
        <f>IF(F8,90-AA190-F9,AA190+90+F9)</f>
        <v>-97</v>
      </c>
      <c r="AC190" s="32">
        <f>IF(F11,ABS(F6)-Z190,ABS(F5)+Z190)</f>
        <v>1.9851478631379984</v>
      </c>
      <c r="AD190" s="32">
        <f t="shared" si="22"/>
        <v>-0.24192866664275922</v>
      </c>
      <c r="AE190" s="33">
        <f t="shared" si="23"/>
        <v>-1.9703508719966143</v>
      </c>
    </row>
    <row r="191" spans="1:31" x14ac:dyDescent="0.25">
      <c r="A191" s="1">
        <v>189</v>
      </c>
      <c r="B191" s="2">
        <v>-3.8282238452864441E-3</v>
      </c>
      <c r="C191" s="3">
        <v>0.97552825814757682</v>
      </c>
      <c r="R191" s="31">
        <f t="shared" si="16"/>
        <v>188</v>
      </c>
      <c r="S191" s="32">
        <f t="shared" si="17"/>
        <v>-2.6956649510990359E-3</v>
      </c>
      <c r="T191" s="32">
        <f>IF(F10,DEGREES(R191),R191)</f>
        <v>188</v>
      </c>
      <c r="U191" s="32">
        <f>IF(F8,90-T191-F9,T191+90+F9)</f>
        <v>-98</v>
      </c>
      <c r="V191" s="32">
        <f>IF(F11,ABS(F6)-S191,ABS(F5)+S191)</f>
        <v>0.99730433504890093</v>
      </c>
      <c r="W191" s="32">
        <f t="shared" si="18"/>
        <v>-0.13879793690967154</v>
      </c>
      <c r="X191" s="33">
        <f t="shared" si="19"/>
        <v>-0.98759863781647117</v>
      </c>
      <c r="Y191" s="31">
        <f t="shared" si="20"/>
        <v>188</v>
      </c>
      <c r="Z191" s="32">
        <f t="shared" si="21"/>
        <v>0.98063084796915934</v>
      </c>
      <c r="AA191" s="32">
        <f>IF(F10,DEGREES(Y191),Y191)</f>
        <v>188</v>
      </c>
      <c r="AB191" s="32">
        <f>IF(F8,90-AA191-F9,AA191+90+F9)</f>
        <v>-98</v>
      </c>
      <c r="AC191" s="32">
        <f>IF(F11,ABS(F6)-Z191,ABS(F5)+Z191)</f>
        <v>1.9806308479691594</v>
      </c>
      <c r="AD191" s="32">
        <f t="shared" si="22"/>
        <v>-0.27565053696903169</v>
      </c>
      <c r="AE191" s="33">
        <f t="shared" si="23"/>
        <v>-1.9613554847083985</v>
      </c>
    </row>
    <row r="192" spans="1:31" x14ac:dyDescent="0.25">
      <c r="A192" s="1">
        <v>190</v>
      </c>
      <c r="B192" s="2">
        <v>-5.2361332501977727E-3</v>
      </c>
      <c r="C192" s="3">
        <v>0.9698463103929541</v>
      </c>
      <c r="R192" s="31">
        <f t="shared" si="16"/>
        <v>189</v>
      </c>
      <c r="S192" s="32">
        <f t="shared" si="17"/>
        <v>-3.8282238452864441E-3</v>
      </c>
      <c r="T192" s="32">
        <f>IF(F10,DEGREES(R192),R192)</f>
        <v>189</v>
      </c>
      <c r="U192" s="32">
        <f>IF(F8,90-T192-F9,T192+90+F9)</f>
        <v>-99</v>
      </c>
      <c r="V192" s="32">
        <f>IF(F11,ABS(F6)-S192,ABS(F5)+S192)</f>
        <v>0.99617177615471353</v>
      </c>
      <c r="W192" s="32">
        <f t="shared" si="18"/>
        <v>-0.15583559889093918</v>
      </c>
      <c r="X192" s="33">
        <f t="shared" si="19"/>
        <v>-0.98390724853796008</v>
      </c>
      <c r="Y192" s="31">
        <f t="shared" si="20"/>
        <v>189</v>
      </c>
      <c r="Z192" s="32">
        <f t="shared" si="21"/>
        <v>0.97552825814757682</v>
      </c>
      <c r="AA192" s="32">
        <f>IF(F10,DEGREES(Y192),Y192)</f>
        <v>189</v>
      </c>
      <c r="AB192" s="32">
        <f>IF(F8,90-AA192-F9,AA192+90+F9)</f>
        <v>-99</v>
      </c>
      <c r="AC192" s="32">
        <f>IF(F11,ABS(F6)-Z192,ABS(F5)+Z192)</f>
        <v>1.9755282581475768</v>
      </c>
      <c r="AD192" s="32">
        <f t="shared" si="22"/>
        <v>-0.30904070623517516</v>
      </c>
      <c r="AE192" s="33">
        <f t="shared" si="23"/>
        <v>-1.951206227088583</v>
      </c>
    </row>
    <row r="193" spans="1:31" x14ac:dyDescent="0.25">
      <c r="A193" s="1">
        <v>191</v>
      </c>
      <c r="B193" s="2">
        <v>-6.9469877786518296E-3</v>
      </c>
      <c r="C193" s="3">
        <v>0.96359192728339371</v>
      </c>
      <c r="R193" s="31">
        <f t="shared" si="16"/>
        <v>190</v>
      </c>
      <c r="S193" s="32">
        <f t="shared" si="17"/>
        <v>-5.2361332501977727E-3</v>
      </c>
      <c r="T193" s="32">
        <f>IF(F10,DEGREES(R193),R193)</f>
        <v>190</v>
      </c>
      <c r="U193" s="32">
        <f>IF(F8,90-T193-F9,T193+90+F9)</f>
        <v>-100</v>
      </c>
      <c r="V193" s="32">
        <f>IF(F11,ABS(F6)-S193,ABS(F5)+S193)</f>
        <v>0.99476386674980222</v>
      </c>
      <c r="W193" s="32">
        <f t="shared" si="18"/>
        <v>-0.17273893267001222</v>
      </c>
      <c r="X193" s="33">
        <f t="shared" si="19"/>
        <v>-0.97965116839160826</v>
      </c>
      <c r="Y193" s="31">
        <f t="shared" si="20"/>
        <v>190</v>
      </c>
      <c r="Z193" s="32">
        <f t="shared" si="21"/>
        <v>0.9698463103929541</v>
      </c>
      <c r="AA193" s="32">
        <f>IF(F10,DEGREES(Y193),Y193)</f>
        <v>190</v>
      </c>
      <c r="AB193" s="32">
        <f>IF(F8,90-AA193-F9,AA193+90+F9)</f>
        <v>-100</v>
      </c>
      <c r="AC193" s="32">
        <f>IF(F11,ABS(F6)-Z193,ABS(F5)+Z193)</f>
        <v>1.969846310392954</v>
      </c>
      <c r="AD193" s="32">
        <f t="shared" si="22"/>
        <v>-0.34206022208366282</v>
      </c>
      <c r="AE193" s="33">
        <f t="shared" si="23"/>
        <v>-1.9399199187174736</v>
      </c>
    </row>
    <row r="194" spans="1:31" x14ac:dyDescent="0.25">
      <c r="A194" s="1">
        <v>192</v>
      </c>
      <c r="B194" s="2">
        <v>-8.9874550402012417E-3</v>
      </c>
      <c r="C194" s="3">
        <v>0.95677272882130038</v>
      </c>
      <c r="R194" s="31">
        <f t="shared" si="16"/>
        <v>191</v>
      </c>
      <c r="S194" s="32">
        <f t="shared" si="17"/>
        <v>-6.9469877786518296E-3</v>
      </c>
      <c r="T194" s="32">
        <f>IF(F10,DEGREES(R194),R194)</f>
        <v>191</v>
      </c>
      <c r="U194" s="32">
        <f>IF(F8,90-T194-F9,T194+90+F9)</f>
        <v>-101</v>
      </c>
      <c r="V194" s="32">
        <f>IF(F11,ABS(F6)-S194,ABS(F5)+S194)</f>
        <v>0.99305301222134812</v>
      </c>
      <c r="W194" s="32">
        <f t="shared" si="18"/>
        <v>-0.1894834476176071</v>
      </c>
      <c r="X194" s="33">
        <f t="shared" si="19"/>
        <v>-0.97480783140106053</v>
      </c>
      <c r="Y194" s="31">
        <f t="shared" si="20"/>
        <v>191</v>
      </c>
      <c r="Z194" s="32">
        <f t="shared" si="21"/>
        <v>0.96359192728339371</v>
      </c>
      <c r="AA194" s="32">
        <f>IF(F10,DEGREES(Y194),Y194)</f>
        <v>191</v>
      </c>
      <c r="AB194" s="32">
        <f>IF(F8,90-AA194-F9,AA194+90+F9)</f>
        <v>-101</v>
      </c>
      <c r="AC194" s="32">
        <f>IF(F11,ABS(F6)-Z194,ABS(F5)+Z194)</f>
        <v>1.9635919272833937</v>
      </c>
      <c r="AD194" s="32">
        <f t="shared" si="22"/>
        <v>-0.37467100297443778</v>
      </c>
      <c r="AE194" s="33">
        <f t="shared" si="23"/>
        <v>-1.9275152130197679</v>
      </c>
    </row>
    <row r="195" spans="1:31" x14ac:dyDescent="0.25">
      <c r="A195" s="1">
        <v>193</v>
      </c>
      <c r="B195" s="2">
        <v>-1.1383192995439382E-2</v>
      </c>
      <c r="C195" s="3">
        <v>0.94939702314958352</v>
      </c>
      <c r="R195" s="31">
        <f t="shared" ref="R195:R258" si="24">A194</f>
        <v>192</v>
      </c>
      <c r="S195" s="32">
        <f t="shared" ref="S195:S258" si="25">B194</f>
        <v>-8.9874550402012417E-3</v>
      </c>
      <c r="T195" s="32">
        <f>IF(F10,DEGREES(R195),R195)</f>
        <v>192</v>
      </c>
      <c r="U195" s="32">
        <f>IF(F8,90-T195-F9,T195+90+F9)</f>
        <v>-102</v>
      </c>
      <c r="V195" s="32">
        <f>IF(F11,ABS(F6)-S195,ABS(F5)+S195)</f>
        <v>0.99101254495979874</v>
      </c>
      <c r="W195" s="32">
        <f t="shared" ref="W195:W258" si="26">COS(RADIANS(U195))*V195</f>
        <v>-0.2060430938442025</v>
      </c>
      <c r="X195" s="33">
        <f t="shared" ref="X195:X258" si="27">SIN(RADIANS(U195))*V195</f>
        <v>-0.9693565431495299</v>
      </c>
      <c r="Y195" s="31">
        <f t="shared" ref="Y195:Y258" si="28">A194</f>
        <v>192</v>
      </c>
      <c r="Z195" s="32">
        <f t="shared" ref="Z195:Z258" si="29">C194</f>
        <v>0.95677272882130038</v>
      </c>
      <c r="AA195" s="32">
        <f>IF(F10,DEGREES(Y195),Y195)</f>
        <v>192</v>
      </c>
      <c r="AB195" s="32">
        <f>IF(F8,90-AA195-F9,AA195+90+F9)</f>
        <v>-102</v>
      </c>
      <c r="AC195" s="32">
        <f>IF(F11,ABS(F6)-Z195,ABS(F5)+Z195)</f>
        <v>1.9567727288213004</v>
      </c>
      <c r="AD195" s="32">
        <f t="shared" ref="AD195:AD258" si="30">COS(RADIANS(AB195))*AC195</f>
        <v>-0.40683592659531748</v>
      </c>
      <c r="AE195" s="33">
        <f t="shared" ref="AE195:AE258" si="31">SIN(RADIANS(AB195))*AC195</f>
        <v>-1.9140125498778968</v>
      </c>
    </row>
    <row r="196" spans="1:31" x14ac:dyDescent="0.25">
      <c r="A196" s="1">
        <v>194</v>
      </c>
      <c r="B196" s="2">
        <v>-1.41587701100362E-2</v>
      </c>
      <c r="C196" s="3">
        <v>0.94147379642946349</v>
      </c>
      <c r="R196" s="31">
        <f t="shared" si="24"/>
        <v>193</v>
      </c>
      <c r="S196" s="32">
        <f t="shared" si="25"/>
        <v>-1.1383192995439382E-2</v>
      </c>
      <c r="T196" s="32">
        <f>IF(F10,DEGREES(R196),R196)</f>
        <v>193</v>
      </c>
      <c r="U196" s="32">
        <f>IF(F8,90-T196-F9,T196+90+F9)</f>
        <v>-103</v>
      </c>
      <c r="V196" s="32">
        <f>IF(F11,ABS(F6)-S196,ABS(F5)+S196)</f>
        <v>0.98861680700456067</v>
      </c>
      <c r="W196" s="32">
        <f t="shared" si="26"/>
        <v>-0.22239039307774125</v>
      </c>
      <c r="X196" s="33">
        <f t="shared" si="27"/>
        <v>-0.96327862228880623</v>
      </c>
      <c r="Y196" s="31">
        <f t="shared" si="28"/>
        <v>193</v>
      </c>
      <c r="Z196" s="32">
        <f t="shared" si="29"/>
        <v>0.94939702314958352</v>
      </c>
      <c r="AA196" s="32">
        <f>IF(F10,DEGREES(Y196),Y196)</f>
        <v>193</v>
      </c>
      <c r="AB196" s="32">
        <f>IF(F8,90-AA196-F9,AA196+90+F9)</f>
        <v>-103</v>
      </c>
      <c r="AC196" s="32">
        <f>IF(F11,ABS(F6)-Z196,ABS(F5)+Z196)</f>
        <v>1.9493970231495834</v>
      </c>
      <c r="AD196" s="32">
        <f t="shared" si="30"/>
        <v>-0.43851891569229068</v>
      </c>
      <c r="AE196" s="33">
        <f t="shared" si="31"/>
        <v>-1.8994341037384044</v>
      </c>
    </row>
    <row r="197" spans="1:31" x14ac:dyDescent="0.25">
      <c r="A197" s="1">
        <v>195</v>
      </c>
      <c r="B197" s="2">
        <v>-1.7337588530253696E-2</v>
      </c>
      <c r="C197" s="3">
        <v>0.93301270189221941</v>
      </c>
      <c r="R197" s="31">
        <f t="shared" si="24"/>
        <v>194</v>
      </c>
      <c r="S197" s="32">
        <f t="shared" si="25"/>
        <v>-1.41587701100362E-2</v>
      </c>
      <c r="T197" s="32">
        <f>IF(F10,DEGREES(R197),R197)</f>
        <v>194</v>
      </c>
      <c r="U197" s="32">
        <f>IF(F8,90-T197-F9,T197+90+F9)</f>
        <v>-104</v>
      </c>
      <c r="V197" s="32">
        <f>IF(F11,ABS(F6)-S197,ABS(F5)+S197)</f>
        <v>0.98584122988996381</v>
      </c>
      <c r="W197" s="32">
        <f t="shared" si="26"/>
        <v>-0.2384965790952879</v>
      </c>
      <c r="X197" s="33">
        <f t="shared" si="27"/>
        <v>-0.95655753214890404</v>
      </c>
      <c r="Y197" s="31">
        <f t="shared" si="28"/>
        <v>194</v>
      </c>
      <c r="Z197" s="32">
        <f t="shared" si="29"/>
        <v>0.94147379642946349</v>
      </c>
      <c r="AA197" s="32">
        <f>IF(F10,DEGREES(Y197),Y197)</f>
        <v>194</v>
      </c>
      <c r="AB197" s="32">
        <f>IF(F8,90-AA197-F9,AA197+90+F9)</f>
        <v>-104</v>
      </c>
      <c r="AC197" s="32">
        <f>IF(F11,ABS(F6)-Z197,ABS(F5)+Z197)</f>
        <v>1.9414737964294635</v>
      </c>
      <c r="AD197" s="32">
        <f t="shared" si="30"/>
        <v>-0.46968502108929933</v>
      </c>
      <c r="AE197" s="33">
        <f t="shared" si="31"/>
        <v>-1.8838037273523425</v>
      </c>
    </row>
    <row r="198" spans="1:31" x14ac:dyDescent="0.25">
      <c r="A198" s="1">
        <v>196</v>
      </c>
      <c r="B198" s="2">
        <v>-2.0941810493400787E-2</v>
      </c>
      <c r="C198" s="3">
        <v>0.92402404807821303</v>
      </c>
      <c r="R198" s="31">
        <f t="shared" si="24"/>
        <v>195</v>
      </c>
      <c r="S198" s="32">
        <f t="shared" si="25"/>
        <v>-1.7337588530253696E-2</v>
      </c>
      <c r="T198" s="32">
        <f>IF(F10,DEGREES(R198),R198)</f>
        <v>195</v>
      </c>
      <c r="U198" s="32">
        <f>IF(F8,90-T198-F9,T198+90+F9)</f>
        <v>-105</v>
      </c>
      <c r="V198" s="32">
        <f>IF(F11,ABS(F6)-S198,ABS(F5)+S198)</f>
        <v>0.98266241146974631</v>
      </c>
      <c r="W198" s="32">
        <f t="shared" si="26"/>
        <v>-0.25433174699474015</v>
      </c>
      <c r="X198" s="33">
        <f t="shared" si="27"/>
        <v>-0.94917900176212311</v>
      </c>
      <c r="Y198" s="31">
        <f t="shared" si="28"/>
        <v>195</v>
      </c>
      <c r="Z198" s="32">
        <f t="shared" si="29"/>
        <v>0.93301270189221941</v>
      </c>
      <c r="AA198" s="32">
        <f>IF(F10,DEGREES(Y198),Y198)</f>
        <v>195</v>
      </c>
      <c r="AB198" s="32">
        <f>IF(F8,90-AA198-F9,AA198+90+F9)</f>
        <v>-105</v>
      </c>
      <c r="AC198" s="32">
        <f>IF(F11,ABS(F6)-Z198,ABS(F5)+Z198)</f>
        <v>1.9330127018922194</v>
      </c>
      <c r="AD198" s="32">
        <f t="shared" si="30"/>
        <v>-0.50030050167478801</v>
      </c>
      <c r="AE198" s="33">
        <f t="shared" si="31"/>
        <v>-1.8671468913025064</v>
      </c>
    </row>
    <row r="199" spans="1:31" x14ac:dyDescent="0.25">
      <c r="A199" s="1">
        <v>197</v>
      </c>
      <c r="B199" s="2">
        <v>-2.4992288177809834E-2</v>
      </c>
      <c r="C199" s="3">
        <v>0.91451878627752081</v>
      </c>
      <c r="R199" s="31">
        <f t="shared" si="24"/>
        <v>196</v>
      </c>
      <c r="S199" s="32">
        <f t="shared" si="25"/>
        <v>-2.0941810493400787E-2</v>
      </c>
      <c r="T199" s="32">
        <f>IF(F10,DEGREES(R199),R199)</f>
        <v>196</v>
      </c>
      <c r="U199" s="32">
        <f>IF(F8,90-T199-F9,T199+90+F9)</f>
        <v>-106</v>
      </c>
      <c r="V199" s="32">
        <f>IF(F11,ABS(F6)-S199,ABS(F5)+S199)</f>
        <v>0.97905818950659917</v>
      </c>
      <c r="W199" s="32">
        <f t="shared" si="26"/>
        <v>-0.26986501054657736</v>
      </c>
      <c r="X199" s="33">
        <f t="shared" si="27"/>
        <v>-0.94113113566741358</v>
      </c>
      <c r="Y199" s="31">
        <f t="shared" si="28"/>
        <v>196</v>
      </c>
      <c r="Z199" s="32">
        <f t="shared" si="29"/>
        <v>0.92402404807821303</v>
      </c>
      <c r="AA199" s="32">
        <f>IF(F10,DEGREES(Y199),Y199)</f>
        <v>196</v>
      </c>
      <c r="AB199" s="32">
        <f>IF(F8,90-AA199-F9,AA199+90+F9)</f>
        <v>-106</v>
      </c>
      <c r="AC199" s="32">
        <f>IF(F11,ABS(F6)-Z199,ABS(F5)+Z199)</f>
        <v>1.9240240480782131</v>
      </c>
      <c r="AD199" s="32">
        <f t="shared" si="30"/>
        <v>-0.53033290114059728</v>
      </c>
      <c r="AE199" s="33">
        <f t="shared" si="31"/>
        <v>-1.8494906194817728</v>
      </c>
    </row>
    <row r="200" spans="1:31" x14ac:dyDescent="0.25">
      <c r="A200" s="1">
        <v>198</v>
      </c>
      <c r="B200" s="2">
        <v>-2.9508497187473674E-2</v>
      </c>
      <c r="C200" s="3">
        <v>0.90450849718747384</v>
      </c>
      <c r="R200" s="31">
        <f t="shared" si="24"/>
        <v>197</v>
      </c>
      <c r="S200" s="32">
        <f t="shared" si="25"/>
        <v>-2.4992288177809834E-2</v>
      </c>
      <c r="T200" s="32">
        <f>IF(F10,DEGREES(R200),R200)</f>
        <v>197</v>
      </c>
      <c r="U200" s="32">
        <f>IF(F8,90-T200-F9,T200+90+F9)</f>
        <v>-107</v>
      </c>
      <c r="V200" s="32">
        <f>IF(F11,ABS(F6)-S200,ABS(F5)+S200)</f>
        <v>0.97500771182219015</v>
      </c>
      <c r="W200" s="32">
        <f t="shared" si="26"/>
        <v>-0.28506466682326848</v>
      </c>
      <c r="X200" s="33">
        <f t="shared" si="27"/>
        <v>-0.93240451191619722</v>
      </c>
      <c r="Y200" s="31">
        <f t="shared" si="28"/>
        <v>197</v>
      </c>
      <c r="Z200" s="32">
        <f t="shared" si="29"/>
        <v>0.91451878627752081</v>
      </c>
      <c r="AA200" s="32">
        <f>IF(F10,DEGREES(Y200),Y200)</f>
        <v>197</v>
      </c>
      <c r="AB200" s="32">
        <f>IF(F8,90-AA200-F9,AA200+90+F9)</f>
        <v>-107</v>
      </c>
      <c r="AC200" s="32">
        <f>IF(F11,ABS(F6)-Z200,ABS(F5)+Z200)</f>
        <v>1.9145187862775208</v>
      </c>
      <c r="AD200" s="32">
        <f t="shared" si="30"/>
        <v>-0.55975112126766347</v>
      </c>
      <c r="AE200" s="33">
        <f t="shared" si="31"/>
        <v>-1.8308634206977716</v>
      </c>
    </row>
    <row r="201" spans="1:31" x14ac:dyDescent="0.25">
      <c r="A201" s="1">
        <v>199</v>
      </c>
      <c r="B201" s="2">
        <v>-3.4508473856511519E-2</v>
      </c>
      <c r="C201" s="3">
        <v>0.89400537680336079</v>
      </c>
      <c r="R201" s="31">
        <f t="shared" si="24"/>
        <v>198</v>
      </c>
      <c r="S201" s="32">
        <f t="shared" si="25"/>
        <v>-2.9508497187473674E-2</v>
      </c>
      <c r="T201" s="32">
        <f>IF(F10,DEGREES(R201),R201)</f>
        <v>198</v>
      </c>
      <c r="U201" s="32">
        <f>IF(F8,90-T201-F9,T201+90+F9)</f>
        <v>-108</v>
      </c>
      <c r="V201" s="32">
        <f>IF(F11,ABS(F6)-S201,ABS(F5)+S201)</f>
        <v>0.97049150281252627</v>
      </c>
      <c r="W201" s="32">
        <f t="shared" si="26"/>
        <v>-0.29989836726555263</v>
      </c>
      <c r="X201" s="33">
        <f t="shared" si="27"/>
        <v>-0.92299226775892951</v>
      </c>
      <c r="Y201" s="31">
        <f t="shared" si="28"/>
        <v>198</v>
      </c>
      <c r="Z201" s="32">
        <f t="shared" si="29"/>
        <v>0.90450849718747384</v>
      </c>
      <c r="AA201" s="32">
        <f>IF(F10,DEGREES(Y201),Y201)</f>
        <v>198</v>
      </c>
      <c r="AB201" s="32">
        <f>IF(F8,90-AA201-F9,AA201+90+F9)</f>
        <v>-108</v>
      </c>
      <c r="AC201" s="32">
        <f>IF(F11,ABS(F6)-Z201,ABS(F5)+Z201)</f>
        <v>1.9045084971874737</v>
      </c>
      <c r="AD201" s="32">
        <f t="shared" si="30"/>
        <v>-0.58852549156242095</v>
      </c>
      <c r="AE201" s="33">
        <f t="shared" si="31"/>
        <v>-1.8112952165896372</v>
      </c>
    </row>
    <row r="202" spans="1:31" x14ac:dyDescent="0.25">
      <c r="A202" s="1">
        <v>200</v>
      </c>
      <c r="B202" s="2">
        <v>-4.0008756548141858E-2</v>
      </c>
      <c r="C202" s="3">
        <v>0.88302222155948906</v>
      </c>
      <c r="R202" s="31">
        <f t="shared" si="24"/>
        <v>199</v>
      </c>
      <c r="S202" s="32">
        <f t="shared" si="25"/>
        <v>-3.4508473856511519E-2</v>
      </c>
      <c r="T202" s="32">
        <f>IF(F10,DEGREES(R202),R202)</f>
        <v>199</v>
      </c>
      <c r="U202" s="32">
        <f>IF(F8,90-T202-F9,T202+90+F9)</f>
        <v>-109</v>
      </c>
      <c r="V202" s="32">
        <f>IF(F11,ABS(F6)-S202,ABS(F5)+S202)</f>
        <v>0.96549152614348843</v>
      </c>
      <c r="W202" s="32">
        <f t="shared" si="26"/>
        <v>-0.31433329431055912</v>
      </c>
      <c r="X202" s="33">
        <f t="shared" si="27"/>
        <v>-0.91289017255240179</v>
      </c>
      <c r="Y202" s="31">
        <f t="shared" si="28"/>
        <v>199</v>
      </c>
      <c r="Z202" s="32">
        <f t="shared" si="29"/>
        <v>0.89400537680336079</v>
      </c>
      <c r="AA202" s="32">
        <f>IF(F10,DEGREES(Y202),Y202)</f>
        <v>199</v>
      </c>
      <c r="AB202" s="32">
        <f>IF(F8,90-AA202-F9,AA202+90+F9)</f>
        <v>-109</v>
      </c>
      <c r="AC202" s="32">
        <f>IF(F11,ABS(F6)-Z202,ABS(F5)+Z202)</f>
        <v>1.8940053768033609</v>
      </c>
      <c r="AD202" s="32">
        <f t="shared" si="30"/>
        <v>-0.61662783505780172</v>
      </c>
      <c r="AE202" s="33">
        <f t="shared" si="31"/>
        <v>-1.7908172660525612</v>
      </c>
    </row>
    <row r="203" spans="1:31" x14ac:dyDescent="0.25">
      <c r="A203" s="1">
        <v>201</v>
      </c>
      <c r="B203" s="2">
        <v>-4.6024331111883296E-2</v>
      </c>
      <c r="C203" s="3">
        <v>0.87157241273869712</v>
      </c>
      <c r="R203" s="31">
        <f t="shared" si="24"/>
        <v>200</v>
      </c>
      <c r="S203" s="32">
        <f t="shared" si="25"/>
        <v>-4.0008756548141858E-2</v>
      </c>
      <c r="T203" s="32">
        <f>IF(F10,DEGREES(R203),R203)</f>
        <v>200</v>
      </c>
      <c r="U203" s="32">
        <f>IF(F8,90-T203-F9,T203+90+F9)</f>
        <v>-110</v>
      </c>
      <c r="V203" s="32">
        <f>IF(F11,ABS(F6)-S203,ABS(F5)+S203)</f>
        <v>0.95999124345185816</v>
      </c>
      <c r="W203" s="32">
        <f t="shared" si="26"/>
        <v>-0.32833634267679146</v>
      </c>
      <c r="X203" s="33">
        <f t="shared" si="27"/>
        <v>-0.90209668749079963</v>
      </c>
      <c r="Y203" s="31">
        <f t="shared" si="28"/>
        <v>200</v>
      </c>
      <c r="Z203" s="32">
        <f t="shared" si="29"/>
        <v>0.88302222155948906</v>
      </c>
      <c r="AA203" s="32">
        <f>IF(F10,DEGREES(Y203),Y203)</f>
        <v>200</v>
      </c>
      <c r="AB203" s="32">
        <f>IF(F8,90-AA203-F9,AA203+90+F9)</f>
        <v>-110</v>
      </c>
      <c r="AC203" s="32">
        <f>IF(F11,ABS(F6)-Z203,ABS(F5)+Z203)</f>
        <v>1.883022221559489</v>
      </c>
      <c r="AD203" s="32">
        <f t="shared" si="30"/>
        <v>-0.64403153010319547</v>
      </c>
      <c r="AE203" s="33">
        <f t="shared" si="31"/>
        <v>-1.7694620863753396</v>
      </c>
    </row>
    <row r="204" spans="1:31" x14ac:dyDescent="0.25">
      <c r="A204" s="1">
        <v>202</v>
      </c>
      <c r="B204" s="2">
        <v>-5.2568580651283787E-2</v>
      </c>
      <c r="C204" s="3">
        <v>0.85966990016932565</v>
      </c>
      <c r="R204" s="31">
        <f t="shared" si="24"/>
        <v>201</v>
      </c>
      <c r="S204" s="32">
        <f t="shared" si="25"/>
        <v>-4.6024331111883296E-2</v>
      </c>
      <c r="T204" s="32">
        <f>IF(F10,DEGREES(R204),R204)</f>
        <v>201</v>
      </c>
      <c r="U204" s="32">
        <f>IF(F8,90-T204-F9,T204+90+F9)</f>
        <v>-111</v>
      </c>
      <c r="V204" s="32">
        <f>IF(F11,ABS(F6)-S204,ABS(F5)+S204)</f>
        <v>0.95397566888811669</v>
      </c>
      <c r="W204" s="32">
        <f t="shared" si="26"/>
        <v>-0.34187430437554067</v>
      </c>
      <c r="X204" s="33">
        <f t="shared" si="27"/>
        <v>-0.89061301182852126</v>
      </c>
      <c r="Y204" s="31">
        <f t="shared" si="28"/>
        <v>201</v>
      </c>
      <c r="Z204" s="32">
        <f t="shared" si="29"/>
        <v>0.87157241273869712</v>
      </c>
      <c r="AA204" s="32">
        <f>IF(F10,DEGREES(Y204),Y204)</f>
        <v>201</v>
      </c>
      <c r="AB204" s="32">
        <f>IF(F8,90-AA204-F9,AA204+90+F9)</f>
        <v>-111</v>
      </c>
      <c r="AC204" s="32">
        <f>IF(F11,ABS(F6)-Z204,ABS(F5)+Z204)</f>
        <v>1.871572412738697</v>
      </c>
      <c r="AD204" s="32">
        <f t="shared" si="30"/>
        <v>-0.67071156797871723</v>
      </c>
      <c r="AE204" s="33">
        <f t="shared" si="31"/>
        <v>-1.7472633713049897</v>
      </c>
    </row>
    <row r="205" spans="1:31" x14ac:dyDescent="0.25">
      <c r="A205" s="1">
        <v>203</v>
      </c>
      <c r="B205" s="2">
        <v>-5.9653239742654789E-2</v>
      </c>
      <c r="C205" s="3">
        <v>0.84732918522949874</v>
      </c>
      <c r="R205" s="31">
        <f t="shared" si="24"/>
        <v>202</v>
      </c>
      <c r="S205" s="32">
        <f t="shared" si="25"/>
        <v>-5.2568580651283787E-2</v>
      </c>
      <c r="T205" s="32">
        <f>IF(F10,DEGREES(R205),R205)</f>
        <v>202</v>
      </c>
      <c r="U205" s="32">
        <f>IF(F8,90-T205-F9,T205+90+F9)</f>
        <v>-112</v>
      </c>
      <c r="V205" s="32">
        <f>IF(F11,ABS(F6)-S205,ABS(F5)+S205)</f>
        <v>0.94743141934871622</v>
      </c>
      <c r="W205" s="32">
        <f t="shared" si="26"/>
        <v>-0.35491405649742502</v>
      </c>
      <c r="X205" s="33">
        <f t="shared" si="27"/>
        <v>-0.87844311532942509</v>
      </c>
      <c r="Y205" s="31">
        <f t="shared" si="28"/>
        <v>202</v>
      </c>
      <c r="Z205" s="32">
        <f t="shared" si="29"/>
        <v>0.85966990016932565</v>
      </c>
      <c r="AA205" s="32">
        <f>IF(F10,DEGREES(Y205),Y205)</f>
        <v>202</v>
      </c>
      <c r="AB205" s="32">
        <f>IF(F8,90-AA205-F9,AA205+90+F9)</f>
        <v>-112</v>
      </c>
      <c r="AC205" s="32">
        <f>IF(F11,ABS(F6)-Z205,ABS(F5)+Z205)</f>
        <v>1.8596699001693255</v>
      </c>
      <c r="AD205" s="32">
        <f t="shared" si="30"/>
        <v>-0.69664460618054036</v>
      </c>
      <c r="AE205" s="33">
        <f t="shared" si="31"/>
        <v>-1.724255906260828</v>
      </c>
    </row>
    <row r="206" spans="1:31" x14ac:dyDescent="0.25">
      <c r="A206" s="1">
        <v>204</v>
      </c>
      <c r="B206" s="2">
        <v>-6.728835323306176E-2</v>
      </c>
      <c r="C206" s="3">
        <v>0.83456530317942901</v>
      </c>
      <c r="R206" s="31">
        <f t="shared" si="24"/>
        <v>203</v>
      </c>
      <c r="S206" s="32">
        <f t="shared" si="25"/>
        <v>-5.9653239742654789E-2</v>
      </c>
      <c r="T206" s="32">
        <f>IF(F10,DEGREES(R206),R206)</f>
        <v>203</v>
      </c>
      <c r="U206" s="32">
        <f>IF(F8,90-T206-F9,T206+90+F9)</f>
        <v>-113</v>
      </c>
      <c r="V206" s="32">
        <f>IF(F11,ABS(F6)-S206,ABS(F5)+S206)</f>
        <v>0.9403467602573452</v>
      </c>
      <c r="W206" s="32">
        <f t="shared" si="26"/>
        <v>-0.36742275080658504</v>
      </c>
      <c r="X206" s="33">
        <f t="shared" si="27"/>
        <v>-0.86559375674516448</v>
      </c>
      <c r="Y206" s="31">
        <f t="shared" si="28"/>
        <v>203</v>
      </c>
      <c r="Z206" s="32">
        <f t="shared" si="29"/>
        <v>0.84732918522949874</v>
      </c>
      <c r="AA206" s="32">
        <f>IF(F10,DEGREES(Y206),Y206)</f>
        <v>203</v>
      </c>
      <c r="AB206" s="32">
        <f>IF(F8,90-AA206-F9,AA206+90+F9)</f>
        <v>-113</v>
      </c>
      <c r="AC206" s="32">
        <f>IF(F11,ABS(F6)-Z206,ABS(F5)+Z206)</f>
        <v>1.8473291852294986</v>
      </c>
      <c r="AD206" s="32">
        <f t="shared" si="30"/>
        <v>-0.72180901723589264</v>
      </c>
      <c r="AE206" s="33">
        <f t="shared" si="31"/>
        <v>-1.7004754809280955</v>
      </c>
    </row>
    <row r="207" spans="1:31" x14ac:dyDescent="0.25">
      <c r="A207" s="1">
        <v>205</v>
      </c>
      <c r="B207" s="2">
        <v>-7.548223973325742E-2</v>
      </c>
      <c r="C207" s="3">
        <v>0.82139380484326985</v>
      </c>
      <c r="R207" s="31">
        <f t="shared" si="24"/>
        <v>204</v>
      </c>
      <c r="S207" s="32">
        <f t="shared" si="25"/>
        <v>-6.728835323306176E-2</v>
      </c>
      <c r="T207" s="32">
        <f>IF(F10,DEGREES(R207),R207)</f>
        <v>204</v>
      </c>
      <c r="U207" s="32">
        <f>IF(F8,90-T207-F9,T207+90+F9)</f>
        <v>-114</v>
      </c>
      <c r="V207" s="32">
        <f>IF(F11,ABS(F6)-S207,ABS(F5)+S207)</f>
        <v>0.9327116467669383</v>
      </c>
      <c r="W207" s="32">
        <f t="shared" si="26"/>
        <v>-0.3793680041636861</v>
      </c>
      <c r="X207" s="33">
        <f t="shared" si="27"/>
        <v>-0.85207448819428655</v>
      </c>
      <c r="Y207" s="31">
        <f t="shared" si="28"/>
        <v>204</v>
      </c>
      <c r="Z207" s="32">
        <f t="shared" si="29"/>
        <v>0.83456530317942901</v>
      </c>
      <c r="AA207" s="32">
        <f>IF(F10,DEGREES(Y207),Y207)</f>
        <v>204</v>
      </c>
      <c r="AB207" s="32">
        <f>IF(F8,90-AA207-F9,AA207+90+F9)</f>
        <v>-114</v>
      </c>
      <c r="AC207" s="32">
        <f>IF(F11,ABS(F6)-Z207,ABS(F5)+Z207)</f>
        <v>1.8345653031794291</v>
      </c>
      <c r="AD207" s="32">
        <f t="shared" si="30"/>
        <v>-0.74618493291853871</v>
      </c>
      <c r="AE207" s="33">
        <f t="shared" si="31"/>
        <v>-1.6759587994682883</v>
      </c>
    </row>
    <row r="208" spans="1:31" x14ac:dyDescent="0.25">
      <c r="A208" s="1">
        <v>206</v>
      </c>
      <c r="B208" s="2">
        <v>-8.4241459908356686E-2</v>
      </c>
      <c r="C208" s="3">
        <v>0.80783073766282898</v>
      </c>
      <c r="R208" s="31">
        <f t="shared" si="24"/>
        <v>205</v>
      </c>
      <c r="S208" s="32">
        <f t="shared" si="25"/>
        <v>-7.548223973325742E-2</v>
      </c>
      <c r="T208" s="32">
        <f>IF(F10,DEGREES(R208),R208)</f>
        <v>205</v>
      </c>
      <c r="U208" s="32">
        <f>IF(F8,90-T208-F9,T208+90+F9)</f>
        <v>-115</v>
      </c>
      <c r="V208" s="32">
        <f>IF(F11,ABS(F6)-S208,ABS(F5)+S208)</f>
        <v>0.92451776026674259</v>
      </c>
      <c r="W208" s="32">
        <f t="shared" si="26"/>
        <v>-0.39071808879233533</v>
      </c>
      <c r="X208" s="33">
        <f t="shared" si="27"/>
        <v>-0.83789764538343159</v>
      </c>
      <c r="Y208" s="31">
        <f t="shared" si="28"/>
        <v>205</v>
      </c>
      <c r="Z208" s="32">
        <f t="shared" si="29"/>
        <v>0.82139380484326985</v>
      </c>
      <c r="AA208" s="32">
        <f>IF(F10,DEGREES(Y208),Y208)</f>
        <v>205</v>
      </c>
      <c r="AB208" s="32">
        <f>IF(F8,90-AA208-F9,AA208+90+F9)</f>
        <v>-115</v>
      </c>
      <c r="AC208" s="32">
        <f>IF(F11,ABS(F6)-Z208,ABS(F5)+Z208)</f>
        <v>1.8213938048432698</v>
      </c>
      <c r="AD208" s="32">
        <f t="shared" si="30"/>
        <v>-0.76975428374814125</v>
      </c>
      <c r="AE208" s="33">
        <f t="shared" si="31"/>
        <v>-1.650743388589768</v>
      </c>
    </row>
    <row r="209" spans="1:31" x14ac:dyDescent="0.25">
      <c r="A209" s="1">
        <v>207</v>
      </c>
      <c r="B209" s="2">
        <v>-9.3570789655875605E-2</v>
      </c>
      <c r="C209" s="3">
        <v>0.79389262614623668</v>
      </c>
      <c r="R209" s="31">
        <f t="shared" si="24"/>
        <v>206</v>
      </c>
      <c r="S209" s="32">
        <f t="shared" si="25"/>
        <v>-8.4241459908356686E-2</v>
      </c>
      <c r="T209" s="32">
        <f>IF(F10,DEGREES(R209),R209)</f>
        <v>206</v>
      </c>
      <c r="U209" s="32">
        <f>IF(F8,90-T209-F9,T209+90+F9)</f>
        <v>-116</v>
      </c>
      <c r="V209" s="32">
        <f>IF(F11,ABS(F6)-S209,ABS(F5)+S209)</f>
        <v>0.91575854009164326</v>
      </c>
      <c r="W209" s="32">
        <f t="shared" si="26"/>
        <v>-0.40144212140186508</v>
      </c>
      <c r="X209" s="33">
        <f t="shared" si="27"/>
        <v>-0.82307832368198597</v>
      </c>
      <c r="Y209" s="31">
        <f t="shared" si="28"/>
        <v>206</v>
      </c>
      <c r="Z209" s="32">
        <f t="shared" si="29"/>
        <v>0.80783073766282898</v>
      </c>
      <c r="AA209" s="32">
        <f>IF(F10,DEGREES(Y209),Y209)</f>
        <v>206</v>
      </c>
      <c r="AB209" s="32">
        <f>IF(F8,90-AA209-F9,AA209+90+F9)</f>
        <v>-116</v>
      </c>
      <c r="AC209" s="32">
        <f>IF(F11,ABS(F6)-Z209,ABS(F5)+Z209)</f>
        <v>1.8078307376628291</v>
      </c>
      <c r="AD209" s="32">
        <f t="shared" si="30"/>
        <v>-0.79250083366979829</v>
      </c>
      <c r="AE209" s="33">
        <f t="shared" si="31"/>
        <v>-1.6248675037279818</v>
      </c>
    </row>
    <row r="210" spans="1:31" x14ac:dyDescent="0.25">
      <c r="A210" s="1">
        <v>208</v>
      </c>
      <c r="B210" s="2">
        <v>-0.1034731982473498</v>
      </c>
      <c r="C210" s="3">
        <v>0.77959645173537329</v>
      </c>
      <c r="R210" s="31">
        <f t="shared" si="24"/>
        <v>207</v>
      </c>
      <c r="S210" s="32">
        <f t="shared" si="25"/>
        <v>-9.3570789655875605E-2</v>
      </c>
      <c r="T210" s="32">
        <f>IF(F10,DEGREES(R210),R210)</f>
        <v>207</v>
      </c>
      <c r="U210" s="32">
        <f>IF(F8,90-T210-F9,T210+90+F9)</f>
        <v>-117</v>
      </c>
      <c r="V210" s="32">
        <f>IF(F11,ABS(F6)-S210,ABS(F5)+S210)</f>
        <v>0.90642921034412438</v>
      </c>
      <c r="W210" s="32">
        <f t="shared" si="26"/>
        <v>-0.41151025018265169</v>
      </c>
      <c r="X210" s="33">
        <f t="shared" si="27"/>
        <v>-0.80763434013152524</v>
      </c>
      <c r="Y210" s="31">
        <f t="shared" si="28"/>
        <v>207</v>
      </c>
      <c r="Z210" s="32">
        <f t="shared" si="29"/>
        <v>0.79389262614623668</v>
      </c>
      <c r="AA210" s="32">
        <f>IF(F10,DEGREES(Y210),Y210)</f>
        <v>207</v>
      </c>
      <c r="AB210" s="32">
        <f>IF(F8,90-AA210-F9,AA210+90+F9)</f>
        <v>-117</v>
      </c>
      <c r="AC210" s="32">
        <f>IF(F11,ABS(F6)-Z210,ABS(F5)+Z210)</f>
        <v>1.7938926261462367</v>
      </c>
      <c r="AD210" s="32">
        <f t="shared" si="30"/>
        <v>-0.81441020982321777</v>
      </c>
      <c r="AE210" s="33">
        <f t="shared" si="31"/>
        <v>-1.5983700335897018</v>
      </c>
    </row>
    <row r="211" spans="1:31" x14ac:dyDescent="0.25">
      <c r="A211" s="1">
        <v>209</v>
      </c>
      <c r="B211" s="2">
        <v>-0.11394983149610924</v>
      </c>
      <c r="C211" s="3">
        <v>0.76495963211660256</v>
      </c>
      <c r="R211" s="31">
        <f t="shared" si="24"/>
        <v>208</v>
      </c>
      <c r="S211" s="32">
        <f t="shared" si="25"/>
        <v>-0.1034731982473498</v>
      </c>
      <c r="T211" s="32">
        <f>IF(F10,DEGREES(R211),R211)</f>
        <v>208</v>
      </c>
      <c r="U211" s="32">
        <f>IF(F8,90-T211-F9,T211+90+F9)</f>
        <v>-118</v>
      </c>
      <c r="V211" s="32">
        <f>IF(F11,ABS(F6)-S211,ABS(F5)+S211)</f>
        <v>0.8965268017526502</v>
      </c>
      <c r="W211" s="32">
        <f t="shared" si="26"/>
        <v>-0.42089383869825331</v>
      </c>
      <c r="X211" s="33">
        <f t="shared" si="27"/>
        <v>-0.79158618154101479</v>
      </c>
      <c r="Y211" s="31">
        <f t="shared" si="28"/>
        <v>208</v>
      </c>
      <c r="Z211" s="32">
        <f t="shared" si="29"/>
        <v>0.77959645173537329</v>
      </c>
      <c r="AA211" s="32">
        <f>IF(F10,DEGREES(Y211),Y211)</f>
        <v>208</v>
      </c>
      <c r="AB211" s="32">
        <f>IF(F8,90-AA211-F9,AA211+90+F9)</f>
        <v>-118</v>
      </c>
      <c r="AC211" s="32">
        <f>IF(F11,ABS(F6)-Z211,ABS(F5)+Z211)</f>
        <v>1.7795964517353733</v>
      </c>
      <c r="AD211" s="32">
        <f t="shared" si="30"/>
        <v>-0.83546992732443204</v>
      </c>
      <c r="AE211" s="33">
        <f t="shared" si="31"/>
        <v>-1.5712904033200352</v>
      </c>
    </row>
    <row r="212" spans="1:31" x14ac:dyDescent="0.25">
      <c r="A212" s="1">
        <v>210</v>
      </c>
      <c r="B212" s="2">
        <v>-0.12500000000000008</v>
      </c>
      <c r="C212" s="3">
        <v>0.74999999999999989</v>
      </c>
      <c r="R212" s="31">
        <f t="shared" si="24"/>
        <v>209</v>
      </c>
      <c r="S212" s="32">
        <f t="shared" si="25"/>
        <v>-0.11394983149610924</v>
      </c>
      <c r="T212" s="32">
        <f>IF(F10,DEGREES(R212),R212)</f>
        <v>209</v>
      </c>
      <c r="U212" s="32">
        <f>IF(F8,90-T212-F9,T212+90+F9)</f>
        <v>-119</v>
      </c>
      <c r="V212" s="32">
        <f>IF(F11,ABS(F6)-S212,ABS(F5)+S212)</f>
        <v>0.88605016850389073</v>
      </c>
      <c r="W212" s="32">
        <f t="shared" si="26"/>
        <v>-0.42956564571157418</v>
      </c>
      <c r="X212" s="33">
        <f t="shared" si="27"/>
        <v>-0.77495693888768524</v>
      </c>
      <c r="Y212" s="31">
        <f t="shared" si="28"/>
        <v>209</v>
      </c>
      <c r="Z212" s="32">
        <f t="shared" si="29"/>
        <v>0.76495963211660256</v>
      </c>
      <c r="AA212" s="32">
        <f>IF(F10,DEGREES(Y212),Y212)</f>
        <v>209</v>
      </c>
      <c r="AB212" s="32">
        <f>IF(F8,90-AA212-F9,AA212+90+F9)</f>
        <v>-119</v>
      </c>
      <c r="AC212" s="32">
        <f>IF(F11,ABS(F6)-Z212,ABS(F5)+Z212)</f>
        <v>1.7649596321166026</v>
      </c>
      <c r="AD212" s="32">
        <f t="shared" si="30"/>
        <v>-0.85566940899656474</v>
      </c>
      <c r="AE212" s="33">
        <f t="shared" si="31"/>
        <v>-1.5436684765546789</v>
      </c>
    </row>
    <row r="213" spans="1:31" x14ac:dyDescent="0.25">
      <c r="A213" s="1">
        <v>211</v>
      </c>
      <c r="B213" s="2">
        <v>-0.13662117249389716</v>
      </c>
      <c r="C213" s="3">
        <v>0.73473578139294549</v>
      </c>
      <c r="R213" s="31">
        <f t="shared" si="24"/>
        <v>210</v>
      </c>
      <c r="S213" s="32">
        <f t="shared" si="25"/>
        <v>-0.12500000000000008</v>
      </c>
      <c r="T213" s="32">
        <f>IF(F10,DEGREES(R213),R213)</f>
        <v>210</v>
      </c>
      <c r="U213" s="32">
        <f>IF(F8,90-T213-F9,T213+90+F9)</f>
        <v>-120</v>
      </c>
      <c r="V213" s="32">
        <f>IF(F11,ABS(F6)-S213,ABS(F5)+S213)</f>
        <v>0.87499999999999989</v>
      </c>
      <c r="W213" s="32">
        <f t="shared" si="26"/>
        <v>-0.43749999999999978</v>
      </c>
      <c r="X213" s="33">
        <f t="shared" si="27"/>
        <v>-0.7577722283113838</v>
      </c>
      <c r="Y213" s="31">
        <f t="shared" si="28"/>
        <v>210</v>
      </c>
      <c r="Z213" s="32">
        <f t="shared" si="29"/>
        <v>0.74999999999999989</v>
      </c>
      <c r="AA213" s="32">
        <f>IF(F10,DEGREES(Y213),Y213)</f>
        <v>210</v>
      </c>
      <c r="AB213" s="32">
        <f>IF(F8,90-AA213-F9,AA213+90+F9)</f>
        <v>-120</v>
      </c>
      <c r="AC213" s="32">
        <f>IF(F11,ABS(F6)-Z213,ABS(F5)+Z213)</f>
        <v>1.75</v>
      </c>
      <c r="AD213" s="32">
        <f t="shared" si="30"/>
        <v>-0.87499999999999956</v>
      </c>
      <c r="AE213" s="33">
        <f t="shared" si="31"/>
        <v>-1.5155444566227678</v>
      </c>
    </row>
    <row r="214" spans="1:31" x14ac:dyDescent="0.25">
      <c r="A214" s="1">
        <v>212</v>
      </c>
      <c r="B214" s="2">
        <v>-0.14880897433283524</v>
      </c>
      <c r="C214" s="3">
        <v>0.71918557339453892</v>
      </c>
      <c r="R214" s="31">
        <f t="shared" si="24"/>
        <v>211</v>
      </c>
      <c r="S214" s="32">
        <f t="shared" si="25"/>
        <v>-0.13662117249389716</v>
      </c>
      <c r="T214" s="32">
        <f>IF(F10,DEGREES(R214),R214)</f>
        <v>211</v>
      </c>
      <c r="U214" s="32">
        <f>IF(F8,90-T214-F9,T214+90+F9)</f>
        <v>-121</v>
      </c>
      <c r="V214" s="32">
        <f>IF(F11,ABS(F6)-S214,ABS(F5)+S214)</f>
        <v>0.86337882750610284</v>
      </c>
      <c r="W214" s="32">
        <f t="shared" si="26"/>
        <v>-0.44467296923684302</v>
      </c>
      <c r="X214" s="33">
        <f t="shared" si="27"/>
        <v>-0.74006009905676085</v>
      </c>
      <c r="Y214" s="31">
        <f t="shared" si="28"/>
        <v>211</v>
      </c>
      <c r="Z214" s="32">
        <f t="shared" si="29"/>
        <v>0.73473578139294549</v>
      </c>
      <c r="AA214" s="32">
        <f>IF(F10,DEGREES(Y214),Y214)</f>
        <v>211</v>
      </c>
      <c r="AB214" s="32">
        <f>IF(F8,90-AA214-F9,AA214+90+F9)</f>
        <v>-121</v>
      </c>
      <c r="AC214" s="32">
        <f>IF(F11,ABS(F6)-Z214,ABS(F5)+Z214)</f>
        <v>1.7347357813929456</v>
      </c>
      <c r="AD214" s="32">
        <f t="shared" si="30"/>
        <v>-0.89345497732621149</v>
      </c>
      <c r="AE214" s="33">
        <f t="shared" si="31"/>
        <v>-1.4869587871679608</v>
      </c>
    </row>
    <row r="215" spans="1:31" x14ac:dyDescent="0.25">
      <c r="A215" s="1">
        <v>213</v>
      </c>
      <c r="B215" s="2">
        <v>-0.1615571911124859</v>
      </c>
      <c r="C215" s="3">
        <v>0.70336832153790019</v>
      </c>
      <c r="R215" s="31">
        <f t="shared" si="24"/>
        <v>212</v>
      </c>
      <c r="S215" s="32">
        <f t="shared" si="25"/>
        <v>-0.14880897433283524</v>
      </c>
      <c r="T215" s="32">
        <f>IF(F10,DEGREES(R215),R215)</f>
        <v>212</v>
      </c>
      <c r="U215" s="32">
        <f>IF(F8,90-T215-F9,T215+90+F9)</f>
        <v>-122</v>
      </c>
      <c r="V215" s="32">
        <f>IF(F11,ABS(F6)-S215,ABS(F5)+S215)</f>
        <v>0.85119102566716476</v>
      </c>
      <c r="W215" s="32">
        <f t="shared" si="26"/>
        <v>-0.45106252204345088</v>
      </c>
      <c r="X215" s="33">
        <f t="shared" si="27"/>
        <v>-0.7218509287824747</v>
      </c>
      <c r="Y215" s="31">
        <f t="shared" si="28"/>
        <v>212</v>
      </c>
      <c r="Z215" s="32">
        <f t="shared" si="29"/>
        <v>0.71918557339453892</v>
      </c>
      <c r="AA215" s="32">
        <f>IF(F10,DEGREES(Y215),Y215)</f>
        <v>212</v>
      </c>
      <c r="AB215" s="32">
        <f>IF(F8,90-AA215-F9,AA215+90+F9)</f>
        <v>-122</v>
      </c>
      <c r="AC215" s="32">
        <f>IF(F11,ABS(F6)-Z215,ABS(F5)+Z215)</f>
        <v>1.7191855733945389</v>
      </c>
      <c r="AD215" s="32">
        <f t="shared" si="30"/>
        <v>-0.91102955413357434</v>
      </c>
      <c r="AE215" s="33">
        <f t="shared" si="31"/>
        <v>-1.4579520524568323</v>
      </c>
    </row>
    <row r="216" spans="1:31" x14ac:dyDescent="0.25">
      <c r="A216" s="1">
        <v>214</v>
      </c>
      <c r="B216" s="2">
        <v>-0.17485777741960856</v>
      </c>
      <c r="C216" s="3">
        <v>0.68730329670795631</v>
      </c>
      <c r="R216" s="31">
        <f t="shared" si="24"/>
        <v>213</v>
      </c>
      <c r="S216" s="32">
        <f t="shared" si="25"/>
        <v>-0.1615571911124859</v>
      </c>
      <c r="T216" s="32">
        <f>IF(F10,DEGREES(R216),R216)</f>
        <v>213</v>
      </c>
      <c r="U216" s="32">
        <f>IF(F8,90-T216-F9,T216+90+F9)</f>
        <v>-123</v>
      </c>
      <c r="V216" s="32">
        <f>IF(F11,ABS(F6)-S216,ABS(F5)+S216)</f>
        <v>0.8384428088875141</v>
      </c>
      <c r="W216" s="32">
        <f t="shared" si="26"/>
        <v>-0.45664868234778444</v>
      </c>
      <c r="X216" s="33">
        <f t="shared" si="27"/>
        <v>-0.703177306719448</v>
      </c>
      <c r="Y216" s="31">
        <f t="shared" si="28"/>
        <v>213</v>
      </c>
      <c r="Z216" s="32">
        <f t="shared" si="29"/>
        <v>0.70336832153790019</v>
      </c>
      <c r="AA216" s="32">
        <f>IF(F10,DEGREES(Y216),Y216)</f>
        <v>213</v>
      </c>
      <c r="AB216" s="32">
        <f>IF(F8,90-AA216-F9,AA216+90+F9)</f>
        <v>-123</v>
      </c>
      <c r="AC216" s="32">
        <f>IF(F11,ABS(F6)-Z216,ABS(F5)+Z216)</f>
        <v>1.7033683215379001</v>
      </c>
      <c r="AD216" s="32">
        <f t="shared" si="30"/>
        <v>-0.92772087891756827</v>
      </c>
      <c r="AE216" s="33">
        <f t="shared" si="31"/>
        <v>-1.4285648776444342</v>
      </c>
    </row>
    <row r="217" spans="1:31" x14ac:dyDescent="0.25">
      <c r="A217" s="1">
        <v>215</v>
      </c>
      <c r="B217" s="2">
        <v>-0.18870087069101757</v>
      </c>
      <c r="C217" s="3">
        <v>0.67101007166283433</v>
      </c>
      <c r="R217" s="31">
        <f t="shared" si="24"/>
        <v>214</v>
      </c>
      <c r="S217" s="32">
        <f t="shared" si="25"/>
        <v>-0.17485777741960856</v>
      </c>
      <c r="T217" s="32">
        <f>IF(F10,DEGREES(R217),R217)</f>
        <v>214</v>
      </c>
      <c r="U217" s="32">
        <f>IF(F8,90-T217-F9,T217+90+F9)</f>
        <v>-124</v>
      </c>
      <c r="V217" s="32">
        <f>IF(F11,ABS(F6)-S217,ABS(F5)+S217)</f>
        <v>0.82514222258039149</v>
      </c>
      <c r="W217" s="32">
        <f t="shared" si="26"/>
        <v>-0.46141367522103421</v>
      </c>
      <c r="X217" s="33">
        <f t="shared" si="27"/>
        <v>-0.68407390522071976</v>
      </c>
      <c r="Y217" s="31">
        <f t="shared" si="28"/>
        <v>214</v>
      </c>
      <c r="Z217" s="32">
        <f t="shared" si="29"/>
        <v>0.68730329670795631</v>
      </c>
      <c r="AA217" s="32">
        <f>IF(F10,DEGREES(Y217),Y217)</f>
        <v>214</v>
      </c>
      <c r="AB217" s="32">
        <f>IF(F8,90-AA217-F9,AA217+90+F9)</f>
        <v>-124</v>
      </c>
      <c r="AC217" s="32">
        <f>IF(F11,ABS(F6)-Z217,ABS(F5)+Z217)</f>
        <v>1.6873032967079564</v>
      </c>
      <c r="AD217" s="32">
        <f t="shared" si="30"/>
        <v>-0.94352802952188497</v>
      </c>
      <c r="AE217" s="33">
        <f t="shared" si="31"/>
        <v>-1.3988378292668835</v>
      </c>
    </row>
    <row r="218" spans="1:31" x14ac:dyDescent="0.25">
      <c r="A218" s="1">
        <v>216</v>
      </c>
      <c r="B218" s="2">
        <v>-0.20307481014556633</v>
      </c>
      <c r="C218" s="3">
        <v>0.65450849718747395</v>
      </c>
      <c r="R218" s="31">
        <f t="shared" si="24"/>
        <v>215</v>
      </c>
      <c r="S218" s="32">
        <f t="shared" si="25"/>
        <v>-0.18870087069101757</v>
      </c>
      <c r="T218" s="32">
        <f>IF(F10,DEGREES(R218),R218)</f>
        <v>215</v>
      </c>
      <c r="U218" s="32">
        <f>IF(F8,90-T218-F9,T218+90+F9)</f>
        <v>-125</v>
      </c>
      <c r="V218" s="32">
        <f>IF(F11,ABS(F6)-S218,ABS(F5)+S218)</f>
        <v>0.8112991293089824</v>
      </c>
      <c r="W218" s="32">
        <f t="shared" si="26"/>
        <v>-0.46534206340375273</v>
      </c>
      <c r="X218" s="33">
        <f t="shared" si="27"/>
        <v>-0.66457734030333193</v>
      </c>
      <c r="Y218" s="31">
        <f t="shared" si="28"/>
        <v>215</v>
      </c>
      <c r="Z218" s="32">
        <f t="shared" si="29"/>
        <v>0.67101007166283433</v>
      </c>
      <c r="AA218" s="32">
        <f>IF(F10,DEGREES(Y218),Y218)</f>
        <v>215</v>
      </c>
      <c r="AB218" s="32">
        <f>IF(F8,90-AA218-F9,AA218+90+F9)</f>
        <v>-125</v>
      </c>
      <c r="AC218" s="32">
        <f>IF(F11,ABS(F6)-Z218,ABS(F5)+Z218)</f>
        <v>1.6710100716628342</v>
      </c>
      <c r="AD218" s="32">
        <f t="shared" si="30"/>
        <v>-0.95845200201107472</v>
      </c>
      <c r="AE218" s="33">
        <f t="shared" si="31"/>
        <v>-1.3688113162301052</v>
      </c>
    </row>
    <row r="219" spans="1:31" x14ac:dyDescent="0.25">
      <c r="A219" s="1">
        <v>217</v>
      </c>
      <c r="B219" s="2">
        <v>-0.21796616073973588</v>
      </c>
      <c r="C219" s="3">
        <v>0.63781867790849955</v>
      </c>
      <c r="R219" s="31">
        <f t="shared" si="24"/>
        <v>216</v>
      </c>
      <c r="S219" s="32">
        <f t="shared" si="25"/>
        <v>-0.20307481014556633</v>
      </c>
      <c r="T219" s="32">
        <f>IF(F10,DEGREES(R219),R219)</f>
        <v>216</v>
      </c>
      <c r="U219" s="32">
        <f>IF(F8,90-T219-F9,T219+90+F9)</f>
        <v>-126</v>
      </c>
      <c r="V219" s="32">
        <f>IF(F11,ABS(F6)-S219,ABS(F5)+S219)</f>
        <v>0.79692518985443361</v>
      </c>
      <c r="W219" s="32">
        <f t="shared" si="26"/>
        <v>-0.46842087377681524</v>
      </c>
      <c r="X219" s="33">
        <f t="shared" si="27"/>
        <v>-0.64472602183771821</v>
      </c>
      <c r="Y219" s="31">
        <f t="shared" si="28"/>
        <v>216</v>
      </c>
      <c r="Z219" s="32">
        <f t="shared" si="29"/>
        <v>0.65450849718747395</v>
      </c>
      <c r="AA219" s="32">
        <f>IF(F10,DEGREES(Y219),Y219)</f>
        <v>216</v>
      </c>
      <c r="AB219" s="32">
        <f>IF(F8,90-AA219-F9,AA219+90+F9)</f>
        <v>-126</v>
      </c>
      <c r="AC219" s="32">
        <f>IF(F11,ABS(F6)-Z219,ABS(F5)+Z219)</f>
        <v>1.6545084971874739</v>
      </c>
      <c r="AD219" s="32">
        <f t="shared" si="30"/>
        <v>-0.97249569443937978</v>
      </c>
      <c r="AE219" s="33">
        <f t="shared" si="31"/>
        <v>-1.3385254915624214</v>
      </c>
    </row>
    <row r="220" spans="1:31" x14ac:dyDescent="0.25">
      <c r="A220" s="1">
        <v>218</v>
      </c>
      <c r="B220" s="2">
        <v>-0.23335974208359339</v>
      </c>
      <c r="C220" s="3">
        <v>0.62096094779983391</v>
      </c>
      <c r="R220" s="31">
        <f t="shared" si="24"/>
        <v>217</v>
      </c>
      <c r="S220" s="32">
        <f t="shared" si="25"/>
        <v>-0.21796616073973588</v>
      </c>
      <c r="T220" s="32">
        <f>IF(F10,DEGREES(R220),R220)</f>
        <v>217</v>
      </c>
      <c r="U220" s="32">
        <f>IF(F8,90-T220-F9,T220+90+F9)</f>
        <v>-127</v>
      </c>
      <c r="V220" s="32">
        <f>IF(F11,ABS(F6)-S220,ABS(F5)+S220)</f>
        <v>0.78203383926026415</v>
      </c>
      <c r="W220" s="32">
        <f t="shared" si="26"/>
        <v>-0.47063971308010116</v>
      </c>
      <c r="X220" s="33">
        <f t="shared" si="27"/>
        <v>-0.62455999409186358</v>
      </c>
      <c r="Y220" s="31">
        <f t="shared" si="28"/>
        <v>217</v>
      </c>
      <c r="Z220" s="32">
        <f t="shared" si="29"/>
        <v>0.63781867790849955</v>
      </c>
      <c r="AA220" s="32">
        <f>IF(F10,DEGREES(Y220),Y220)</f>
        <v>217</v>
      </c>
      <c r="AB220" s="32">
        <f>IF(F8,90-AA220-F9,AA220+90+F9)</f>
        <v>-127</v>
      </c>
      <c r="AC220" s="32">
        <f>IF(F11,ABS(F6)-Z220,ABS(F5)+Z220)</f>
        <v>1.6378186779084996</v>
      </c>
      <c r="AD220" s="32">
        <f t="shared" si="30"/>
        <v>-0.98566388556436091</v>
      </c>
      <c r="AE220" s="33">
        <f t="shared" si="31"/>
        <v>-1.3080201551964372</v>
      </c>
    </row>
    <row r="221" spans="1:31" x14ac:dyDescent="0.25">
      <c r="A221" s="1">
        <v>219</v>
      </c>
      <c r="B221" s="2">
        <v>-0.24923866224028632</v>
      </c>
      <c r="C221" s="3">
        <v>0.60395584540887948</v>
      </c>
      <c r="R221" s="31">
        <f t="shared" si="24"/>
        <v>218</v>
      </c>
      <c r="S221" s="32">
        <f t="shared" si="25"/>
        <v>-0.23335974208359339</v>
      </c>
      <c r="T221" s="32">
        <f>IF(F10,DEGREES(R221),R221)</f>
        <v>218</v>
      </c>
      <c r="U221" s="32">
        <f>IF(F8,90-T221-F9,T221+90+F9)</f>
        <v>-128</v>
      </c>
      <c r="V221" s="32">
        <f>IF(F11,ABS(F6)-S221,ABS(F5)+S221)</f>
        <v>0.76664025791640666</v>
      </c>
      <c r="W221" s="32">
        <f t="shared" si="26"/>
        <v>-0.47199087223285813</v>
      </c>
      <c r="X221" s="33">
        <f t="shared" si="27"/>
        <v>-0.60412076738595932</v>
      </c>
      <c r="Y221" s="31">
        <f t="shared" si="28"/>
        <v>218</v>
      </c>
      <c r="Z221" s="32">
        <f t="shared" si="29"/>
        <v>0.62096094779983391</v>
      </c>
      <c r="AA221" s="32">
        <f>IF(F10,DEGREES(Y221),Y221)</f>
        <v>218</v>
      </c>
      <c r="AB221" s="32">
        <f>IF(F8,90-AA221-F9,AA221+90+F9)</f>
        <v>-128</v>
      </c>
      <c r="AC221" s="32">
        <f>IF(F11,ABS(F6)-Z221,ABS(F5)+Z221)</f>
        <v>1.6209609477998339</v>
      </c>
      <c r="AD221" s="32">
        <f t="shared" si="30"/>
        <v>-0.99796320856772314</v>
      </c>
      <c r="AE221" s="33">
        <f t="shared" si="31"/>
        <v>-1.2773346580428135</v>
      </c>
    </row>
    <row r="222" spans="1:31" x14ac:dyDescent="0.25">
      <c r="A222" s="1">
        <v>220</v>
      </c>
      <c r="B222" s="2">
        <v>-0.26558435631879473</v>
      </c>
      <c r="C222" s="3">
        <v>0.58682408883346515</v>
      </c>
      <c r="R222" s="31">
        <f t="shared" si="24"/>
        <v>219</v>
      </c>
      <c r="S222" s="32">
        <f t="shared" si="25"/>
        <v>-0.24923866224028632</v>
      </c>
      <c r="T222" s="32">
        <f>IF(F10,DEGREES(R222),R222)</f>
        <v>219</v>
      </c>
      <c r="U222" s="32">
        <f>IF(F8,90-T222-F9,T222+90+F9)</f>
        <v>-129</v>
      </c>
      <c r="V222" s="32">
        <f>IF(F11,ABS(F6)-S222,ABS(F5)+S222)</f>
        <v>0.75076133775971365</v>
      </c>
      <c r="W222" s="32">
        <f t="shared" si="26"/>
        <v>-0.47246941866404196</v>
      </c>
      <c r="X222" s="33">
        <f t="shared" si="27"/>
        <v>-0.58345114165799439</v>
      </c>
      <c r="Y222" s="31">
        <f t="shared" si="28"/>
        <v>219</v>
      </c>
      <c r="Z222" s="32">
        <f t="shared" si="29"/>
        <v>0.60395584540887948</v>
      </c>
      <c r="AA222" s="32">
        <f>IF(F10,DEGREES(Y222),Y222)</f>
        <v>219</v>
      </c>
      <c r="AB222" s="32">
        <f>IF(F8,90-AA222-F9,AA222+90+F9)</f>
        <v>-129</v>
      </c>
      <c r="AC222" s="32">
        <f>IF(F11,ABS(F6)-Z222,ABS(F5)+Z222)</f>
        <v>1.6039558454088794</v>
      </c>
      <c r="AD222" s="32">
        <f t="shared" si="30"/>
        <v>-1.0094021198593883</v>
      </c>
      <c r="AE222" s="33">
        <f t="shared" si="31"/>
        <v>-1.2465078076148124</v>
      </c>
    </row>
    <row r="223" spans="1:31" x14ac:dyDescent="0.25">
      <c r="A223" s="1">
        <v>221</v>
      </c>
      <c r="B223" s="2">
        <v>-0.28237662975652417</v>
      </c>
      <c r="C223" s="3">
        <v>0.56958655048003293</v>
      </c>
      <c r="R223" s="31">
        <f t="shared" si="24"/>
        <v>220</v>
      </c>
      <c r="S223" s="32">
        <f t="shared" si="25"/>
        <v>-0.26558435631879473</v>
      </c>
      <c r="T223" s="32">
        <f>IF(F10,DEGREES(R223),R223)</f>
        <v>220</v>
      </c>
      <c r="U223" s="32">
        <f>IF(F8,90-T223-F9,T223+90+F9)</f>
        <v>-130</v>
      </c>
      <c r="V223" s="32">
        <f>IF(F11,ABS(F6)-S223,ABS(F5)+S223)</f>
        <v>0.73441564368120527</v>
      </c>
      <c r="W223" s="32">
        <f t="shared" si="26"/>
        <v>-0.47207327611824312</v>
      </c>
      <c r="X223" s="33">
        <f t="shared" si="27"/>
        <v>-0.56259502278163465</v>
      </c>
      <c r="Y223" s="31">
        <f t="shared" si="28"/>
        <v>220</v>
      </c>
      <c r="Z223" s="32">
        <f t="shared" si="29"/>
        <v>0.58682408883346515</v>
      </c>
      <c r="AA223" s="32">
        <f>IF(F10,DEGREES(Y223),Y223)</f>
        <v>220</v>
      </c>
      <c r="AB223" s="32">
        <f>IF(F8,90-AA223-F9,AA223+90+F9)</f>
        <v>-130</v>
      </c>
      <c r="AC223" s="32">
        <f>IF(F11,ABS(F6)-Z223,ABS(F5)+Z223)</f>
        <v>1.586824088833465</v>
      </c>
      <c r="AD223" s="32">
        <f t="shared" si="30"/>
        <v>-1.0199908630542838</v>
      </c>
      <c r="AE223" s="33">
        <f t="shared" si="31"/>
        <v>-1.2155777754582113</v>
      </c>
    </row>
    <row r="224" spans="1:31" x14ac:dyDescent="0.25">
      <c r="A224" s="1">
        <v>222</v>
      </c>
      <c r="B224" s="2">
        <v>-0.29959370617540682</v>
      </c>
      <c r="C224" s="3">
        <v>0.55226423163382676</v>
      </c>
      <c r="R224" s="31">
        <f t="shared" si="24"/>
        <v>221</v>
      </c>
      <c r="S224" s="32">
        <f t="shared" si="25"/>
        <v>-0.28237662975652417</v>
      </c>
      <c r="T224" s="32">
        <f>IF(F10,DEGREES(R224),R224)</f>
        <v>221</v>
      </c>
      <c r="U224" s="32">
        <f>IF(F8,90-T224-F9,T224+90+F9)</f>
        <v>-131</v>
      </c>
      <c r="V224" s="32">
        <f>IF(F11,ABS(F6)-S224,ABS(F5)+S224)</f>
        <v>0.71762337024347578</v>
      </c>
      <c r="W224" s="32">
        <f t="shared" si="26"/>
        <v>-0.47080329146282995</v>
      </c>
      <c r="X224" s="33">
        <f t="shared" si="27"/>
        <v>-0.54159723251450453</v>
      </c>
      <c r="Y224" s="31">
        <f t="shared" si="28"/>
        <v>221</v>
      </c>
      <c r="Z224" s="32">
        <f t="shared" si="29"/>
        <v>0.56958655048003293</v>
      </c>
      <c r="AA224" s="32">
        <f>IF(F10,DEGREES(Y224),Y224)</f>
        <v>221</v>
      </c>
      <c r="AB224" s="32">
        <f>IF(F8,90-AA224-F9,AA224+90+F9)</f>
        <v>-131</v>
      </c>
      <c r="AC224" s="32">
        <f>IF(F11,ABS(F6)-Z224,ABS(F5)+Z224)</f>
        <v>1.5695865504800328</v>
      </c>
      <c r="AD224" s="32">
        <f t="shared" si="30"/>
        <v>-1.0297414282244899</v>
      </c>
      <c r="AE224" s="33">
        <f t="shared" si="31"/>
        <v>-1.1845820066360946</v>
      </c>
    </row>
    <row r="225" spans="1:31" x14ac:dyDescent="0.25">
      <c r="A225" s="1">
        <v>223</v>
      </c>
      <c r="B225" s="2">
        <v>-0.31721227968263099</v>
      </c>
      <c r="C225" s="3">
        <v>0.53487823687206282</v>
      </c>
      <c r="R225" s="31">
        <f t="shared" si="24"/>
        <v>222</v>
      </c>
      <c r="S225" s="32">
        <f t="shared" si="25"/>
        <v>-0.29959370617540682</v>
      </c>
      <c r="T225" s="32">
        <f>IF(F10,DEGREES(R225),R225)</f>
        <v>222</v>
      </c>
      <c r="U225" s="32">
        <f>IF(F8,90-T225-F9,T225+90+F9)</f>
        <v>-132</v>
      </c>
      <c r="V225" s="32">
        <f>IF(F11,ABS(F6)-S225,ABS(F5)+S225)</f>
        <v>0.70040629382459318</v>
      </c>
      <c r="W225" s="32">
        <f t="shared" si="26"/>
        <v>-0.46866328808441066</v>
      </c>
      <c r="X225" s="33">
        <f t="shared" si="27"/>
        <v>-0.52050331298754582</v>
      </c>
      <c r="Y225" s="31">
        <f t="shared" si="28"/>
        <v>222</v>
      </c>
      <c r="Z225" s="32">
        <f t="shared" si="29"/>
        <v>0.55226423163382676</v>
      </c>
      <c r="AA225" s="32">
        <f>IF(F10,DEGREES(Y225),Y225)</f>
        <v>222</v>
      </c>
      <c r="AB225" s="32">
        <f>IF(F8,90-AA225-F9,AA225+90+F9)</f>
        <v>-132</v>
      </c>
      <c r="AC225" s="32">
        <f>IF(F11,ABS(F6)-Z225,ABS(F5)+Z225)</f>
        <v>1.5522642316338269</v>
      </c>
      <c r="AD225" s="32">
        <f t="shared" si="30"/>
        <v>-1.0386675065423097</v>
      </c>
      <c r="AE225" s="33">
        <f t="shared" si="31"/>
        <v>-1.1535571315123216</v>
      </c>
    </row>
    <row r="226" spans="1:31" x14ac:dyDescent="0.25">
      <c r="A226" s="1">
        <v>224</v>
      </c>
      <c r="B226" s="2">
        <v>-0.33520757147489955</v>
      </c>
      <c r="C226" s="3">
        <v>0.51744974835125035</v>
      </c>
      <c r="R226" s="31">
        <f t="shared" si="24"/>
        <v>223</v>
      </c>
      <c r="S226" s="32">
        <f t="shared" si="25"/>
        <v>-0.31721227968263099</v>
      </c>
      <c r="T226" s="32">
        <f>IF(F10,DEGREES(R226),R226)</f>
        <v>223</v>
      </c>
      <c r="U226" s="32">
        <f>IF(F8,90-T226-F9,T226+90+F9)</f>
        <v>-133</v>
      </c>
      <c r="V226" s="32">
        <f>IF(F11,ABS(F6)-S226,ABS(F5)+S226)</f>
        <v>0.68278772031736901</v>
      </c>
      <c r="W226" s="32">
        <f t="shared" si="26"/>
        <v>-0.46566010552725745</v>
      </c>
      <c r="X226" s="33">
        <f t="shared" si="27"/>
        <v>-0.49935932667422278</v>
      </c>
      <c r="Y226" s="31">
        <f t="shared" si="28"/>
        <v>223</v>
      </c>
      <c r="Z226" s="32">
        <f t="shared" si="29"/>
        <v>0.53487823687206282</v>
      </c>
      <c r="AA226" s="32">
        <f>IF(F10,DEGREES(Y226),Y226)</f>
        <v>223</v>
      </c>
      <c r="AB226" s="32">
        <f>IF(F8,90-AA226-F9,AA226+90+F9)</f>
        <v>-133</v>
      </c>
      <c r="AC226" s="32">
        <f>IF(F11,ABS(F6)-Z226,ABS(F5)+Z226)</f>
        <v>1.5348782368720628</v>
      </c>
      <c r="AD226" s="32">
        <f t="shared" si="30"/>
        <v>-1.0467844404423658</v>
      </c>
      <c r="AE226" s="33">
        <f t="shared" si="31"/>
        <v>-1.1225388800710892</v>
      </c>
    </row>
    <row r="227" spans="1:31" x14ac:dyDescent="0.25">
      <c r="A227" s="1">
        <v>225</v>
      </c>
      <c r="B227" s="2">
        <v>-0.35355339059327368</v>
      </c>
      <c r="C227" s="3">
        <v>0.50000000000000022</v>
      </c>
      <c r="R227" s="31">
        <f t="shared" si="24"/>
        <v>224</v>
      </c>
      <c r="S227" s="32">
        <f t="shared" si="25"/>
        <v>-0.33520757147489955</v>
      </c>
      <c r="T227" s="32">
        <f>IF(F10,DEGREES(R227),R227)</f>
        <v>224</v>
      </c>
      <c r="U227" s="32">
        <f>IF(F8,90-T227-F9,T227+90+F9)</f>
        <v>-134</v>
      </c>
      <c r="V227" s="32">
        <f>IF(F11,ABS(F6)-S227,ABS(F5)+S227)</f>
        <v>0.66479242852510045</v>
      </c>
      <c r="W227" s="32">
        <f t="shared" si="26"/>
        <v>-0.46180362509272577</v>
      </c>
      <c r="X227" s="33">
        <f t="shared" si="27"/>
        <v>-0.47821165280189271</v>
      </c>
      <c r="Y227" s="31">
        <f t="shared" si="28"/>
        <v>224</v>
      </c>
      <c r="Z227" s="32">
        <f t="shared" si="29"/>
        <v>0.51744974835125035</v>
      </c>
      <c r="AA227" s="32">
        <f>IF(F10,DEGREES(Y227),Y227)</f>
        <v>224</v>
      </c>
      <c r="AB227" s="32">
        <f>IF(F8,90-AA227-F9,AA227+90+F9)</f>
        <v>-134</v>
      </c>
      <c r="AC227" s="32">
        <f>IF(F11,ABS(F6)-Z227,ABS(F5)+Z227)</f>
        <v>1.5174497483512503</v>
      </c>
      <c r="AD227" s="32">
        <f t="shared" si="30"/>
        <v>-1.0541091694430953</v>
      </c>
      <c r="AE227" s="33">
        <f t="shared" si="31"/>
        <v>-1.0915619990029248</v>
      </c>
    </row>
    <row r="228" spans="1:31" x14ac:dyDescent="0.25">
      <c r="A228" s="1">
        <v>226</v>
      </c>
      <c r="B228" s="2">
        <v>-0.37222219866427386</v>
      </c>
      <c r="C228" s="3">
        <v>0.48255025164874948</v>
      </c>
      <c r="R228" s="31">
        <f t="shared" si="24"/>
        <v>225</v>
      </c>
      <c r="S228" s="32">
        <f t="shared" si="25"/>
        <v>-0.35355339059327368</v>
      </c>
      <c r="T228" s="32">
        <f>IF(F10,DEGREES(R228),R228)</f>
        <v>225</v>
      </c>
      <c r="U228" s="32">
        <f>IF(F8,90-T228-F9,T228+90+F9)</f>
        <v>-135</v>
      </c>
      <c r="V228" s="32">
        <f>IF(F11,ABS(F6)-S228,ABS(F5)+S228)</f>
        <v>0.64644660940672627</v>
      </c>
      <c r="W228" s="32">
        <f t="shared" si="26"/>
        <v>-0.45710678118654752</v>
      </c>
      <c r="X228" s="33">
        <f t="shared" si="27"/>
        <v>-0.45710678118654757</v>
      </c>
      <c r="Y228" s="31">
        <f t="shared" si="28"/>
        <v>225</v>
      </c>
      <c r="Z228" s="32">
        <f t="shared" si="29"/>
        <v>0.50000000000000022</v>
      </c>
      <c r="AA228" s="32">
        <f>IF(F10,DEGREES(Y228),Y228)</f>
        <v>225</v>
      </c>
      <c r="AB228" s="32">
        <f>IF(F8,90-AA228-F9,AA228+90+F9)</f>
        <v>-135</v>
      </c>
      <c r="AC228" s="32">
        <f>IF(F11,ABS(F6)-Z228,ABS(F5)+Z228)</f>
        <v>1.5000000000000002</v>
      </c>
      <c r="AD228" s="32">
        <f t="shared" si="30"/>
        <v>-1.0606601717798214</v>
      </c>
      <c r="AE228" s="33">
        <f t="shared" si="31"/>
        <v>-1.0606601717798214</v>
      </c>
    </row>
    <row r="229" spans="1:31" x14ac:dyDescent="0.25">
      <c r="A229" s="1">
        <v>227</v>
      </c>
      <c r="B229" s="2">
        <v>-0.39118517845191847</v>
      </c>
      <c r="C229" s="3">
        <v>0.46512176312793746</v>
      </c>
      <c r="R229" s="31">
        <f t="shared" si="24"/>
        <v>226</v>
      </c>
      <c r="S229" s="32">
        <f t="shared" si="25"/>
        <v>-0.37222219866427386</v>
      </c>
      <c r="T229" s="32">
        <f>IF(F10,DEGREES(R229),R229)</f>
        <v>226</v>
      </c>
      <c r="U229" s="32">
        <f>IF(F8,90-T229-F9,T229+90+F9)</f>
        <v>-136</v>
      </c>
      <c r="V229" s="32">
        <f>IF(F11,ABS(F6)-S229,ABS(F5)+S229)</f>
        <v>0.62777780133572614</v>
      </c>
      <c r="W229" s="32">
        <f t="shared" si="26"/>
        <v>-0.45158555826987867</v>
      </c>
      <c r="X229" s="33">
        <f t="shared" si="27"/>
        <v>-0.43609110448620758</v>
      </c>
      <c r="Y229" s="31">
        <f t="shared" si="28"/>
        <v>226</v>
      </c>
      <c r="Z229" s="32">
        <f t="shared" si="29"/>
        <v>0.48255025164874948</v>
      </c>
      <c r="AA229" s="32">
        <f>IF(F10,DEGREES(Y229),Y229)</f>
        <v>226</v>
      </c>
      <c r="AB229" s="32">
        <f>IF(F8,90-AA229-F9,AA229+90+F9)</f>
        <v>-136</v>
      </c>
      <c r="AC229" s="32">
        <f>IF(F11,ABS(F6)-Z229,ABS(F5)+Z229)</f>
        <v>1.4825502516487494</v>
      </c>
      <c r="AD229" s="32">
        <f t="shared" si="30"/>
        <v>-1.0664574020130284</v>
      </c>
      <c r="AE229" s="33">
        <f t="shared" si="31"/>
        <v>-1.0298659419338965</v>
      </c>
    </row>
    <row r="230" spans="1:31" x14ac:dyDescent="0.25">
      <c r="A230" s="1">
        <v>228</v>
      </c>
      <c r="B230" s="2">
        <v>-0.41041230603492757</v>
      </c>
      <c r="C230" s="3">
        <v>0.44773576836617313</v>
      </c>
      <c r="R230" s="31">
        <f t="shared" si="24"/>
        <v>227</v>
      </c>
      <c r="S230" s="32">
        <f t="shared" si="25"/>
        <v>-0.39118517845191847</v>
      </c>
      <c r="T230" s="32">
        <f>IF(F10,DEGREES(R230),R230)</f>
        <v>227</v>
      </c>
      <c r="U230" s="32">
        <f>IF(F8,90-T230-F9,T230+90+F9)</f>
        <v>-137</v>
      </c>
      <c r="V230" s="32">
        <f>IF(F11,ABS(F6)-S230,ABS(F5)+S230)</f>
        <v>0.60881482154808153</v>
      </c>
      <c r="W230" s="32">
        <f t="shared" si="26"/>
        <v>-0.44525897333980413</v>
      </c>
      <c r="X230" s="33">
        <f t="shared" si="27"/>
        <v>-0.41521070987753433</v>
      </c>
      <c r="Y230" s="31">
        <f t="shared" si="28"/>
        <v>227</v>
      </c>
      <c r="Z230" s="32">
        <f t="shared" si="29"/>
        <v>0.46512176312793746</v>
      </c>
      <c r="AA230" s="32">
        <f>IF(F10,DEGREES(Y230),Y230)</f>
        <v>227</v>
      </c>
      <c r="AB230" s="32">
        <f>IF(F8,90-AA230-F9,AA230+90+F9)</f>
        <v>-137</v>
      </c>
      <c r="AC230" s="32">
        <f>IF(F11,ABS(F6)-Z230,ABS(F5)+Z230)</f>
        <v>1.4651217631279374</v>
      </c>
      <c r="AD230" s="32">
        <f t="shared" si="30"/>
        <v>-1.0715222247864225</v>
      </c>
      <c r="AE230" s="33">
        <f t="shared" si="31"/>
        <v>-0.9992106397451298</v>
      </c>
    </row>
    <row r="231" spans="1:31" x14ac:dyDescent="0.25">
      <c r="A231" s="1">
        <v>229</v>
      </c>
      <c r="B231" s="2">
        <v>-0.42987242641332224</v>
      </c>
      <c r="C231" s="3">
        <v>0.43041344951996724</v>
      </c>
      <c r="R231" s="31">
        <f t="shared" si="24"/>
        <v>228</v>
      </c>
      <c r="S231" s="32">
        <f t="shared" si="25"/>
        <v>-0.41041230603492757</v>
      </c>
      <c r="T231" s="32">
        <f>IF(F10,DEGREES(R231),R231)</f>
        <v>228</v>
      </c>
      <c r="U231" s="32">
        <f>IF(F8,90-T231-F9,T231+90+F9)</f>
        <v>-138</v>
      </c>
      <c r="V231" s="32">
        <f>IF(F11,ABS(F6)-S231,ABS(F5)+S231)</f>
        <v>0.58958769396507238</v>
      </c>
      <c r="W231" s="32">
        <f t="shared" si="26"/>
        <v>-0.43814904393529291</v>
      </c>
      <c r="X231" s="33">
        <f t="shared" si="27"/>
        <v>-0.39451117116456991</v>
      </c>
      <c r="Y231" s="31">
        <f t="shared" si="28"/>
        <v>228</v>
      </c>
      <c r="Z231" s="32">
        <f t="shared" si="29"/>
        <v>0.44773576836617313</v>
      </c>
      <c r="AA231" s="32">
        <f>IF(F10,DEGREES(Y231),Y231)</f>
        <v>228</v>
      </c>
      <c r="AB231" s="32">
        <f>IF(F8,90-AA231-F9,AA231+90+F9)</f>
        <v>-138</v>
      </c>
      <c r="AC231" s="32">
        <f>IF(F11,ABS(F6)-Z231,ABS(F5)+Z231)</f>
        <v>1.4477357683661731</v>
      </c>
      <c r="AD231" s="32">
        <f t="shared" si="30"/>
        <v>-1.0758773449198606</v>
      </c>
      <c r="AE231" s="33">
        <f t="shared" si="31"/>
        <v>-0.96872431253426516</v>
      </c>
    </row>
    <row r="232" spans="1:31" x14ac:dyDescent="0.25">
      <c r="A232" s="1">
        <v>230</v>
      </c>
      <c r="B232" s="2">
        <v>-0.44953333233923326</v>
      </c>
      <c r="C232" s="3">
        <v>0.41317591116653501</v>
      </c>
      <c r="R232" s="31">
        <f t="shared" si="24"/>
        <v>229</v>
      </c>
      <c r="S232" s="32">
        <f t="shared" si="25"/>
        <v>-0.42987242641332224</v>
      </c>
      <c r="T232" s="32">
        <f>IF(F10,DEGREES(R232),R232)</f>
        <v>229</v>
      </c>
      <c r="U232" s="32">
        <f>IF(F8,90-T232-F9,T232+90+F9)</f>
        <v>-139</v>
      </c>
      <c r="V232" s="32">
        <f>IF(F11,ABS(F6)-S232,ABS(F5)+S232)</f>
        <v>0.57012757358667776</v>
      </c>
      <c r="W232" s="32">
        <f t="shared" si="26"/>
        <v>-0.43028074173502912</v>
      </c>
      <c r="X232" s="33">
        <f t="shared" si="27"/>
        <v>-0.3740373423279898</v>
      </c>
      <c r="Y232" s="31">
        <f t="shared" si="28"/>
        <v>229</v>
      </c>
      <c r="Z232" s="32">
        <f t="shared" si="29"/>
        <v>0.43041344951996724</v>
      </c>
      <c r="AA232" s="32">
        <f>IF(F10,DEGREES(Y232),Y232)</f>
        <v>229</v>
      </c>
      <c r="AB232" s="32">
        <f>IF(F8,90-AA232-F9,AA232+90+F9)</f>
        <v>-139</v>
      </c>
      <c r="AC232" s="32">
        <f>IF(F11,ABS(F6)-Z232,ABS(F5)+Z232)</f>
        <v>1.4304134495199672</v>
      </c>
      <c r="AD232" s="32">
        <f t="shared" si="30"/>
        <v>-1.0795467340322218</v>
      </c>
      <c r="AE232" s="33">
        <f t="shared" si="31"/>
        <v>-0.93843565874703172</v>
      </c>
    </row>
    <row r="233" spans="1:31" x14ac:dyDescent="0.25">
      <c r="A233" s="1">
        <v>231</v>
      </c>
      <c r="B233" s="2">
        <v>-0.46936184615784088</v>
      </c>
      <c r="C233" s="3">
        <v>0.3960441545911208</v>
      </c>
      <c r="R233" s="31">
        <f t="shared" si="24"/>
        <v>230</v>
      </c>
      <c r="S233" s="32">
        <f t="shared" si="25"/>
        <v>-0.44953333233923326</v>
      </c>
      <c r="T233" s="32">
        <f>IF(F10,DEGREES(R233),R233)</f>
        <v>230</v>
      </c>
      <c r="U233" s="32">
        <f>IF(F8,90-T233-F9,T233+90+F9)</f>
        <v>-140</v>
      </c>
      <c r="V233" s="32">
        <f>IF(F11,ABS(F6)-S233,ABS(F5)+S233)</f>
        <v>0.5504666676607668</v>
      </c>
      <c r="W233" s="32">
        <f t="shared" si="26"/>
        <v>-0.42168193188375158</v>
      </c>
      <c r="X233" s="33">
        <f t="shared" si="27"/>
        <v>-0.353833153517779</v>
      </c>
      <c r="Y233" s="31">
        <f t="shared" si="28"/>
        <v>230</v>
      </c>
      <c r="Z233" s="32">
        <f t="shared" si="29"/>
        <v>0.41317591116653501</v>
      </c>
      <c r="AA233" s="32">
        <f>IF(F10,DEGREES(Y233),Y233)</f>
        <v>230</v>
      </c>
      <c r="AB233" s="32">
        <f>IF(F8,90-AA233-F9,AA233+90+F9)</f>
        <v>-140</v>
      </c>
      <c r="AC233" s="32">
        <f>IF(F11,ABS(F6)-Z233,ABS(F5)+Z233)</f>
        <v>1.413175911166535</v>
      </c>
      <c r="AD233" s="32">
        <f t="shared" si="30"/>
        <v>-1.0825555538987224</v>
      </c>
      <c r="AE233" s="33">
        <f t="shared" si="31"/>
        <v>-0.90837196600533443</v>
      </c>
    </row>
    <row r="234" spans="1:31" x14ac:dyDescent="0.25">
      <c r="A234" s="1">
        <v>232</v>
      </c>
      <c r="B234" s="2">
        <v>-0.48932390443609175</v>
      </c>
      <c r="C234" s="3">
        <v>0.37903905220016587</v>
      </c>
      <c r="R234" s="31">
        <f t="shared" si="24"/>
        <v>231</v>
      </c>
      <c r="S234" s="32">
        <f t="shared" si="25"/>
        <v>-0.46936184615784088</v>
      </c>
      <c r="T234" s="32">
        <f>IF(F10,DEGREES(R234),R234)</f>
        <v>231</v>
      </c>
      <c r="U234" s="32">
        <f>IF(F8,90-T234-F9,T234+90+F9)</f>
        <v>-141</v>
      </c>
      <c r="V234" s="32">
        <f>IF(F11,ABS(F6)-S234,ABS(F5)+S234)</f>
        <v>0.53063815384215918</v>
      </c>
      <c r="W234" s="32">
        <f t="shared" si="26"/>
        <v>-0.41238329825341685</v>
      </c>
      <c r="X234" s="33">
        <f t="shared" si="27"/>
        <v>-0.33394141048191139</v>
      </c>
      <c r="Y234" s="31">
        <f t="shared" si="28"/>
        <v>231</v>
      </c>
      <c r="Z234" s="32">
        <f t="shared" si="29"/>
        <v>0.3960441545911208</v>
      </c>
      <c r="AA234" s="32">
        <f>IF(F10,DEGREES(Y234),Y234)</f>
        <v>231</v>
      </c>
      <c r="AB234" s="32">
        <f>IF(F8,90-AA234-F9,AA234+90+F9)</f>
        <v>-141</v>
      </c>
      <c r="AC234" s="32">
        <f>IF(F11,ABS(F6)-Z234,ABS(F5)+Z234)</f>
        <v>1.3960441545911209</v>
      </c>
      <c r="AD234" s="32">
        <f t="shared" si="30"/>
        <v>-1.0849300767561008</v>
      </c>
      <c r="AE234" s="33">
        <f t="shared" si="31"/>
        <v>-0.87855905329012385</v>
      </c>
    </row>
    <row r="235" spans="1:31" x14ac:dyDescent="0.25">
      <c r="A235" s="1">
        <v>233</v>
      </c>
      <c r="B235" s="2">
        <v>-0.5093846451491445</v>
      </c>
      <c r="C235" s="3">
        <v>0.36218132209150039</v>
      </c>
      <c r="R235" s="31">
        <f t="shared" si="24"/>
        <v>232</v>
      </c>
      <c r="S235" s="32">
        <f t="shared" si="25"/>
        <v>-0.48932390443609175</v>
      </c>
      <c r="T235" s="32">
        <f>IF(F10,DEGREES(R235),R235)</f>
        <v>232</v>
      </c>
      <c r="U235" s="32">
        <f>IF(F8,90-T235-F9,T235+90+F9)</f>
        <v>-142</v>
      </c>
      <c r="V235" s="32">
        <f>IF(F11,ABS(F6)-S235,ABS(F5)+S235)</f>
        <v>0.51067609556390825</v>
      </c>
      <c r="W235" s="32">
        <f t="shared" si="26"/>
        <v>-0.40241825491425365</v>
      </c>
      <c r="X235" s="33">
        <f t="shared" si="27"/>
        <v>-0.31440359840842269</v>
      </c>
      <c r="Y235" s="31">
        <f t="shared" si="28"/>
        <v>232</v>
      </c>
      <c r="Z235" s="32">
        <f t="shared" si="29"/>
        <v>0.37903905220016587</v>
      </c>
      <c r="AA235" s="32">
        <f>IF(F10,DEGREES(Y235),Y235)</f>
        <v>232</v>
      </c>
      <c r="AB235" s="32">
        <f>IF(F8,90-AA235-F9,AA235+90+F9)</f>
        <v>-142</v>
      </c>
      <c r="AC235" s="32">
        <f>IF(F11,ABS(F6)-Z235,ABS(F5)+Z235)</f>
        <v>1.3790390522001659</v>
      </c>
      <c r="AD235" s="32">
        <f t="shared" si="30"/>
        <v>-1.0866976027773523</v>
      </c>
      <c r="AE235" s="33">
        <f t="shared" si="31"/>
        <v>-0.84902121740925174</v>
      </c>
    </row>
    <row r="236" spans="1:31" x14ac:dyDescent="0.25">
      <c r="A236" s="1">
        <v>234</v>
      </c>
      <c r="B236" s="2">
        <v>-0.52950849718747361</v>
      </c>
      <c r="C236" s="3">
        <v>0.34549150281252644</v>
      </c>
      <c r="R236" s="31">
        <f t="shared" si="24"/>
        <v>233</v>
      </c>
      <c r="S236" s="32">
        <f t="shared" si="25"/>
        <v>-0.5093846451491445</v>
      </c>
      <c r="T236" s="32">
        <f>IF(F10,DEGREES(R236),R236)</f>
        <v>233</v>
      </c>
      <c r="U236" s="32">
        <f>IF(F8,90-T236-F9,T236+90+F9)</f>
        <v>-143</v>
      </c>
      <c r="V236" s="32">
        <f>IF(F11,ABS(F6)-S236,ABS(F5)+S236)</f>
        <v>0.4906153548508555</v>
      </c>
      <c r="W236" s="32">
        <f t="shared" si="26"/>
        <v>-0.39182284415834662</v>
      </c>
      <c r="X236" s="33">
        <f t="shared" si="27"/>
        <v>-0.2952596911383179</v>
      </c>
      <c r="Y236" s="31">
        <f t="shared" si="28"/>
        <v>233</v>
      </c>
      <c r="Z236" s="32">
        <f t="shared" si="29"/>
        <v>0.36218132209150039</v>
      </c>
      <c r="AA236" s="32">
        <f>IF(F10,DEGREES(Y236),Y236)</f>
        <v>233</v>
      </c>
      <c r="AB236" s="32">
        <f>IF(F8,90-AA236-F9,AA236+90+F9)</f>
        <v>-143</v>
      </c>
      <c r="AC236" s="32">
        <f>IF(F11,ABS(F6)-Z236,ABS(F5)+Z236)</f>
        <v>1.3621813220915004</v>
      </c>
      <c r="AD236" s="32">
        <f t="shared" si="30"/>
        <v>-1.0878863749454413</v>
      </c>
      <c r="AE236" s="33">
        <f t="shared" si="31"/>
        <v>-0.81978118389178389</v>
      </c>
    </row>
    <row r="237" spans="1:31" x14ac:dyDescent="0.25">
      <c r="A237" s="1">
        <v>235</v>
      </c>
      <c r="B237" s="2">
        <v>-0.54965927194111319</v>
      </c>
      <c r="C237" s="3">
        <v>0.32898992833716595</v>
      </c>
      <c r="R237" s="31">
        <f t="shared" si="24"/>
        <v>234</v>
      </c>
      <c r="S237" s="32">
        <f t="shared" si="25"/>
        <v>-0.52950849718747361</v>
      </c>
      <c r="T237" s="32">
        <f>IF(F10,DEGREES(R237),R237)</f>
        <v>234</v>
      </c>
      <c r="U237" s="32">
        <f>IF(F8,90-T237-F9,T237+90+F9)</f>
        <v>-144</v>
      </c>
      <c r="V237" s="32">
        <f>IF(F11,ABS(F6)-S237,ABS(F5)+S237)</f>
        <v>0.47049150281252639</v>
      </c>
      <c r="W237" s="32">
        <f t="shared" si="26"/>
        <v>-0.38063562148434216</v>
      </c>
      <c r="X237" s="33">
        <f t="shared" si="27"/>
        <v>-0.27654796668212572</v>
      </c>
      <c r="Y237" s="31">
        <f t="shared" si="28"/>
        <v>234</v>
      </c>
      <c r="Z237" s="32">
        <f t="shared" si="29"/>
        <v>0.34549150281252644</v>
      </c>
      <c r="AA237" s="32">
        <f>IF(F10,DEGREES(Y237),Y237)</f>
        <v>234</v>
      </c>
      <c r="AB237" s="32">
        <f>IF(F8,90-AA237-F9,AA237+90+F9)</f>
        <v>-144</v>
      </c>
      <c r="AC237" s="32">
        <f>IF(F11,ABS(F6)-Z237,ABS(F5)+Z237)</f>
        <v>1.3454915028125265</v>
      </c>
      <c r="AD237" s="32">
        <f t="shared" si="30"/>
        <v>-1.0885254915624212</v>
      </c>
      <c r="AE237" s="33">
        <f t="shared" si="31"/>
        <v>-0.79086006243803986</v>
      </c>
    </row>
    <row r="238" spans="1:31" x14ac:dyDescent="0.25">
      <c r="A238" s="1">
        <v>236</v>
      </c>
      <c r="B238" s="2">
        <v>-0.56980025671184176</v>
      </c>
      <c r="C238" s="3">
        <v>0.31269670329204369</v>
      </c>
      <c r="R238" s="31">
        <f t="shared" si="24"/>
        <v>235</v>
      </c>
      <c r="S238" s="32">
        <f t="shared" si="25"/>
        <v>-0.54965927194111319</v>
      </c>
      <c r="T238" s="32">
        <f>IF(F10,DEGREES(R238),R238)</f>
        <v>235</v>
      </c>
      <c r="U238" s="32">
        <f>IF(F8,90-T238-F9,T238+90+F9)</f>
        <v>-145</v>
      </c>
      <c r="V238" s="32">
        <f>IF(F11,ABS(F6)-S238,ABS(F5)+S238)</f>
        <v>0.45034072805888681</v>
      </c>
      <c r="W238" s="32">
        <f t="shared" si="26"/>
        <v>-0.3688975280160301</v>
      </c>
      <c r="X238" s="33">
        <f t="shared" si="27"/>
        <v>-0.25830482994375176</v>
      </c>
      <c r="Y238" s="31">
        <f t="shared" si="28"/>
        <v>235</v>
      </c>
      <c r="Z238" s="32">
        <f t="shared" si="29"/>
        <v>0.32898992833716595</v>
      </c>
      <c r="AA238" s="32">
        <f>IF(F10,DEGREES(Y238),Y238)</f>
        <v>235</v>
      </c>
      <c r="AB238" s="32">
        <f>IF(F8,90-AA238-F9,AA238+90+F9)</f>
        <v>-145</v>
      </c>
      <c r="AC238" s="32">
        <f>IF(F11,ABS(F6)-Z238,ABS(F5)+Z238)</f>
        <v>1.328989928337166</v>
      </c>
      <c r="AD238" s="32">
        <f t="shared" si="30"/>
        <v>-1.0886448166368703</v>
      </c>
      <c r="AE238" s="33">
        <f t="shared" si="31"/>
        <v>-0.76227730704206365</v>
      </c>
    </row>
    <row r="239" spans="1:31" x14ac:dyDescent="0.25">
      <c r="A239" s="1">
        <v>237</v>
      </c>
      <c r="B239" s="2">
        <v>-0.58989430969901036</v>
      </c>
      <c r="C239" s="3">
        <v>0.29663167846209976</v>
      </c>
      <c r="R239" s="31">
        <f t="shared" si="24"/>
        <v>236</v>
      </c>
      <c r="S239" s="32">
        <f t="shared" si="25"/>
        <v>-0.56980025671184176</v>
      </c>
      <c r="T239" s="32">
        <f>IF(F10,DEGREES(R239),R239)</f>
        <v>236</v>
      </c>
      <c r="U239" s="32">
        <f>IF(F8,90-T239-F9,T239+90+F9)</f>
        <v>-146</v>
      </c>
      <c r="V239" s="32">
        <f>IF(F11,ABS(F6)-S239,ABS(F5)+S239)</f>
        <v>0.43019974328815824</v>
      </c>
      <c r="W239" s="32">
        <f t="shared" si="26"/>
        <v>-0.35665175088941675</v>
      </c>
      <c r="X239" s="33">
        <f t="shared" si="27"/>
        <v>-0.24056464352167517</v>
      </c>
      <c r="Y239" s="31">
        <f t="shared" si="28"/>
        <v>236</v>
      </c>
      <c r="Z239" s="32">
        <f t="shared" si="29"/>
        <v>0.31269670329204369</v>
      </c>
      <c r="AA239" s="32">
        <f>IF(F10,DEGREES(Y239),Y239)</f>
        <v>236</v>
      </c>
      <c r="AB239" s="32">
        <f>IF(F8,90-AA239-F9,AA239+90+F9)</f>
        <v>-146</v>
      </c>
      <c r="AC239" s="32">
        <f>IF(F11,ABS(F6)-Z239,ABS(F5)+Z239)</f>
        <v>1.3126967032920436</v>
      </c>
      <c r="AD239" s="32">
        <f t="shared" si="30"/>
        <v>-1.0882748883982416</v>
      </c>
      <c r="AE239" s="33">
        <f t="shared" si="31"/>
        <v>-0.73405068089035541</v>
      </c>
    </row>
    <row r="240" spans="1:31" x14ac:dyDescent="0.25">
      <c r="A240" s="1">
        <v>238</v>
      </c>
      <c r="B240" s="2">
        <v>-0.60990395630040606</v>
      </c>
      <c r="C240" s="3">
        <v>0.28081442660546135</v>
      </c>
      <c r="R240" s="31">
        <f t="shared" si="24"/>
        <v>237</v>
      </c>
      <c r="S240" s="32">
        <f t="shared" si="25"/>
        <v>-0.58989430969901036</v>
      </c>
      <c r="T240" s="32">
        <f>IF(F10,DEGREES(R240),R240)</f>
        <v>237</v>
      </c>
      <c r="U240" s="32">
        <f>IF(F8,90-T240-F9,T240+90+F9)</f>
        <v>-147</v>
      </c>
      <c r="V240" s="32">
        <f>IF(F11,ABS(F6)-S240,ABS(F5)+S240)</f>
        <v>0.41010569030098964</v>
      </c>
      <c r="W240" s="32">
        <f t="shared" si="26"/>
        <v>-0.34394357220238114</v>
      </c>
      <c r="X240" s="33">
        <f t="shared" si="27"/>
        <v>-0.22335956741970264</v>
      </c>
      <c r="Y240" s="31">
        <f t="shared" si="28"/>
        <v>237</v>
      </c>
      <c r="Z240" s="32">
        <f t="shared" si="29"/>
        <v>0.29663167846209976</v>
      </c>
      <c r="AA240" s="32">
        <f>IF(F10,DEGREES(Y240),Y240)</f>
        <v>237</v>
      </c>
      <c r="AB240" s="32">
        <f>IF(F8,90-AA240-F9,AA240+90+F9)</f>
        <v>-147</v>
      </c>
      <c r="AC240" s="32">
        <f>IF(F11,ABS(F6)-Z240,ABS(F5)+Z240)</f>
        <v>1.2966316784620997</v>
      </c>
      <c r="AD240" s="32">
        <f t="shared" si="30"/>
        <v>-1.0874468261918375</v>
      </c>
      <c r="AE240" s="33">
        <f t="shared" si="31"/>
        <v>-0.70619622612751309</v>
      </c>
    </row>
    <row r="241" spans="1:31" x14ac:dyDescent="0.25">
      <c r="A241" s="1">
        <v>239</v>
      </c>
      <c r="B241" s="2">
        <v>-0.62979148646584782</v>
      </c>
      <c r="C241" s="3">
        <v>0.2652642186070549</v>
      </c>
      <c r="R241" s="31">
        <f t="shared" si="24"/>
        <v>238</v>
      </c>
      <c r="S241" s="32">
        <f t="shared" si="25"/>
        <v>-0.60990395630040606</v>
      </c>
      <c r="T241" s="32">
        <f>IF(F10,DEGREES(R241),R241)</f>
        <v>238</v>
      </c>
      <c r="U241" s="32">
        <f>IF(F8,90-T241-F9,T241+90+F9)</f>
        <v>-148</v>
      </c>
      <c r="V241" s="32">
        <f>IF(F11,ABS(F6)-S241,ABS(F5)+S241)</f>
        <v>0.39009604369959394</v>
      </c>
      <c r="W241" s="32">
        <f t="shared" si="26"/>
        <v>-0.33082020717759458</v>
      </c>
      <c r="X241" s="33">
        <f t="shared" si="27"/>
        <v>-0.20671940845757297</v>
      </c>
      <c r="Y241" s="31">
        <f t="shared" si="28"/>
        <v>238</v>
      </c>
      <c r="Z241" s="32">
        <f t="shared" si="29"/>
        <v>0.28081442660546135</v>
      </c>
      <c r="AA241" s="32">
        <f>IF(F10,DEGREES(Y241),Y241)</f>
        <v>238</v>
      </c>
      <c r="AB241" s="32">
        <f>IF(F8,90-AA241-F9,AA241+90+F9)</f>
        <v>-148</v>
      </c>
      <c r="AC241" s="32">
        <f>IF(F11,ABS(F6)-Z241,ABS(F5)+Z241)</f>
        <v>1.2808144266054613</v>
      </c>
      <c r="AD241" s="32">
        <f t="shared" si="30"/>
        <v>-1.0861922360124459</v>
      </c>
      <c r="AE241" s="33">
        <f t="shared" si="31"/>
        <v>-0.67872823856604025</v>
      </c>
    </row>
    <row r="242" spans="1:31" x14ac:dyDescent="0.25">
      <c r="A242" s="1">
        <v>240</v>
      </c>
      <c r="B242" s="2">
        <v>-0.64951905283832845</v>
      </c>
      <c r="C242" s="3">
        <v>0.25000000000000044</v>
      </c>
      <c r="R242" s="31">
        <f t="shared" si="24"/>
        <v>239</v>
      </c>
      <c r="S242" s="32">
        <f t="shared" si="25"/>
        <v>-0.62979148646584782</v>
      </c>
      <c r="T242" s="32">
        <f>IF(F10,DEGREES(R242),R242)</f>
        <v>239</v>
      </c>
      <c r="U242" s="32">
        <f>IF(F8,90-T242-F9,T242+90+F9)</f>
        <v>-149</v>
      </c>
      <c r="V242" s="32">
        <f>IF(F11,ABS(F6)-S242,ABS(F5)+S242)</f>
        <v>0.37020851353415218</v>
      </c>
      <c r="W242" s="32">
        <f t="shared" si="26"/>
        <v>-0.31733063224301061</v>
      </c>
      <c r="X242" s="33">
        <f t="shared" si="27"/>
        <v>-0.19067148012594254</v>
      </c>
      <c r="Y242" s="31">
        <f t="shared" si="28"/>
        <v>239</v>
      </c>
      <c r="Z242" s="32">
        <f t="shared" si="29"/>
        <v>0.2652642186070549</v>
      </c>
      <c r="AA242" s="32">
        <f>IF(F10,DEGREES(Y242),Y242)</f>
        <v>239</v>
      </c>
      <c r="AB242" s="32">
        <f>IF(F8,90-AA242-F9,AA242+90+F9)</f>
        <v>-149</v>
      </c>
      <c r="AC242" s="32">
        <f>IF(F11,ABS(F6)-Z242,ABS(F5)+Z242)</f>
        <v>1.2652642186070548</v>
      </c>
      <c r="AD242" s="32">
        <f t="shared" si="30"/>
        <v>-1.0845431149383764</v>
      </c>
      <c r="AE242" s="33">
        <f t="shared" si="31"/>
        <v>-0.65165924740395176</v>
      </c>
    </row>
    <row r="243" spans="1:31" x14ac:dyDescent="0.25">
      <c r="A243" s="1">
        <v>241</v>
      </c>
      <c r="B243" s="2">
        <v>-0.66904876941528324</v>
      </c>
      <c r="C243" s="3">
        <v>0.23504036788339733</v>
      </c>
      <c r="R243" s="31">
        <f t="shared" si="24"/>
        <v>240</v>
      </c>
      <c r="S243" s="32">
        <f t="shared" si="25"/>
        <v>-0.64951905283832845</v>
      </c>
      <c r="T243" s="32">
        <f>IF(F10,DEGREES(R243),R243)</f>
        <v>240</v>
      </c>
      <c r="U243" s="32">
        <f>IF(F8,90-T243-F9,T243+90+F9)</f>
        <v>-150</v>
      </c>
      <c r="V243" s="32">
        <f>IF(F11,ABS(F6)-S243,ABS(F5)+S243)</f>
        <v>0.35048094716167155</v>
      </c>
      <c r="W243" s="32">
        <f t="shared" si="26"/>
        <v>-0.30352540378443915</v>
      </c>
      <c r="X243" s="33">
        <f t="shared" si="27"/>
        <v>-0.17524047358083575</v>
      </c>
      <c r="Y243" s="31">
        <f t="shared" si="28"/>
        <v>240</v>
      </c>
      <c r="Z243" s="32">
        <f t="shared" si="29"/>
        <v>0.25000000000000044</v>
      </c>
      <c r="AA243" s="32">
        <f>IF(F10,DEGREES(Y243),Y243)</f>
        <v>240</v>
      </c>
      <c r="AB243" s="32">
        <f>IF(F8,90-AA243-F9,AA243+90+F9)</f>
        <v>-150</v>
      </c>
      <c r="AC243" s="32">
        <f>IF(F11,ABS(F6)-Z243,ABS(F5)+Z243)</f>
        <v>1.2500000000000004</v>
      </c>
      <c r="AD243" s="32">
        <f t="shared" si="30"/>
        <v>-1.0825317547305489</v>
      </c>
      <c r="AE243" s="33">
        <f t="shared" si="31"/>
        <v>-0.62500000000000011</v>
      </c>
    </row>
    <row r="244" spans="1:31" x14ac:dyDescent="0.25">
      <c r="A244" s="1">
        <v>242</v>
      </c>
      <c r="B244" s="2">
        <v>-0.68834281046110868</v>
      </c>
      <c r="C244" s="3">
        <v>0.22040354826462655</v>
      </c>
      <c r="R244" s="31">
        <f t="shared" si="24"/>
        <v>241</v>
      </c>
      <c r="S244" s="32">
        <f t="shared" si="25"/>
        <v>-0.66904876941528324</v>
      </c>
      <c r="T244" s="32">
        <f>IF(F10,DEGREES(R244),R244)</f>
        <v>241</v>
      </c>
      <c r="U244" s="32">
        <f>IF(F8,90-T244-F9,T244+90+F9)</f>
        <v>-151</v>
      </c>
      <c r="V244" s="32">
        <f>IF(F11,ABS(F6)-S244,ABS(F5)+S244)</f>
        <v>0.33095123058471676</v>
      </c>
      <c r="W244" s="32">
        <f t="shared" si="26"/>
        <v>-0.28945646837142758</v>
      </c>
      <c r="X244" s="33">
        <f t="shared" si="27"/>
        <v>-0.1604483404198345</v>
      </c>
      <c r="Y244" s="31">
        <f t="shared" si="28"/>
        <v>241</v>
      </c>
      <c r="Z244" s="32">
        <f t="shared" si="29"/>
        <v>0.23504036788339733</v>
      </c>
      <c r="AA244" s="32">
        <f>IF(F10,DEGREES(Y244),Y244)</f>
        <v>241</v>
      </c>
      <c r="AB244" s="32">
        <f>IF(F8,90-AA244-F9,AA244+90+F9)</f>
        <v>-151</v>
      </c>
      <c r="AC244" s="32">
        <f>IF(F11,ABS(F6)-Z244,ABS(F5)+Z244)</f>
        <v>1.2350403678833972</v>
      </c>
      <c r="AD244" s="32">
        <f t="shared" si="30"/>
        <v>-1.0801906448635084</v>
      </c>
      <c r="AE244" s="33">
        <f t="shared" si="31"/>
        <v>-0.59875945174244638</v>
      </c>
    </row>
    <row r="245" spans="1:31" x14ac:dyDescent="0.25">
      <c r="A245" s="1">
        <v>243</v>
      </c>
      <c r="B245" s="2">
        <v>-0.70736350940133341</v>
      </c>
      <c r="C245" s="3">
        <v>0.20610737385376354</v>
      </c>
      <c r="R245" s="31">
        <f t="shared" si="24"/>
        <v>242</v>
      </c>
      <c r="S245" s="32">
        <f t="shared" si="25"/>
        <v>-0.68834281046110868</v>
      </c>
      <c r="T245" s="32">
        <f>IF(F10,DEGREES(R245),R245)</f>
        <v>242</v>
      </c>
      <c r="U245" s="32">
        <f>IF(F8,90-T245-F9,T245+90+F9)</f>
        <v>-152</v>
      </c>
      <c r="V245" s="32">
        <f>IF(F11,ABS(F6)-S245,ABS(F5)+S245)</f>
        <v>0.31165718953889132</v>
      </c>
      <c r="W245" s="32">
        <f t="shared" si="26"/>
        <v>-0.27517696530054248</v>
      </c>
      <c r="X245" s="33">
        <f t="shared" si="27"/>
        <v>-0.14631418782628186</v>
      </c>
      <c r="Y245" s="31">
        <f t="shared" si="28"/>
        <v>242</v>
      </c>
      <c r="Z245" s="32">
        <f t="shared" si="29"/>
        <v>0.22040354826462655</v>
      </c>
      <c r="AA245" s="32">
        <f>IF(F10,DEGREES(Y245),Y245)</f>
        <v>242</v>
      </c>
      <c r="AB245" s="32">
        <f>IF(F8,90-AA245-F9,AA245+90+F9)</f>
        <v>-152</v>
      </c>
      <c r="AC245" s="32">
        <f>IF(F11,ABS(F6)-Z245,ABS(F5)+Z245)</f>
        <v>1.2204035482646265</v>
      </c>
      <c r="AD245" s="32">
        <f t="shared" si="30"/>
        <v>-1.0775523752567453</v>
      </c>
      <c r="AE245" s="33">
        <f t="shared" si="31"/>
        <v>-0.57294476103324044</v>
      </c>
    </row>
    <row r="246" spans="1:31" x14ac:dyDescent="0.25">
      <c r="A246" s="1">
        <v>244</v>
      </c>
      <c r="B246" s="2">
        <v>-0.72607345742881468</v>
      </c>
      <c r="C246" s="3">
        <v>0.19216926233717113</v>
      </c>
      <c r="R246" s="31">
        <f t="shared" si="24"/>
        <v>243</v>
      </c>
      <c r="S246" s="32">
        <f t="shared" si="25"/>
        <v>-0.70736350940133341</v>
      </c>
      <c r="T246" s="32">
        <f>IF(F10,DEGREES(R246),R246)</f>
        <v>243</v>
      </c>
      <c r="U246" s="32">
        <f>IF(F8,90-T246-F9,T246+90+F9)</f>
        <v>-153</v>
      </c>
      <c r="V246" s="32">
        <f>IF(F11,ABS(F6)-S246,ABS(F5)+S246)</f>
        <v>0.29263649059866659</v>
      </c>
      <c r="W246" s="32">
        <f t="shared" si="26"/>
        <v>-0.26074102233899987</v>
      </c>
      <c r="X246" s="33">
        <f t="shared" si="27"/>
        <v>-0.13285418660891585</v>
      </c>
      <c r="Y246" s="31">
        <f t="shared" si="28"/>
        <v>243</v>
      </c>
      <c r="Z246" s="32">
        <f t="shared" si="29"/>
        <v>0.20610737385376354</v>
      </c>
      <c r="AA246" s="32">
        <f>IF(F10,DEGREES(Y246),Y246)</f>
        <v>243</v>
      </c>
      <c r="AB246" s="32">
        <f>IF(F8,90-AA246-F9,AA246+90+F9)</f>
        <v>-153</v>
      </c>
      <c r="AC246" s="32">
        <f>IF(F11,ABS(F6)-Z246,ABS(F5)+Z246)</f>
        <v>1.2061073738537635</v>
      </c>
      <c r="AD246" s="32">
        <f t="shared" si="30"/>
        <v>-1.0746495389754021</v>
      </c>
      <c r="AE246" s="33">
        <f t="shared" si="31"/>
        <v>-0.54756128939542259</v>
      </c>
    </row>
    <row r="247" spans="1:31" x14ac:dyDescent="0.25">
      <c r="A247" s="1">
        <v>245</v>
      </c>
      <c r="B247" s="2">
        <v>-0.74443560155311794</v>
      </c>
      <c r="C247" s="3">
        <v>0.1786061951567301</v>
      </c>
      <c r="R247" s="31">
        <f t="shared" si="24"/>
        <v>244</v>
      </c>
      <c r="S247" s="32">
        <f t="shared" si="25"/>
        <v>-0.72607345742881468</v>
      </c>
      <c r="T247" s="32">
        <f>IF(F10,DEGREES(R247),R247)</f>
        <v>244</v>
      </c>
      <c r="U247" s="32">
        <f>IF(F8,90-T247-F9,T247+90+F9)</f>
        <v>-154</v>
      </c>
      <c r="V247" s="32">
        <f>IF(F11,ABS(F6)-S247,ABS(F5)+S247)</f>
        <v>0.27392654257118532</v>
      </c>
      <c r="W247" s="32">
        <f t="shared" si="26"/>
        <v>-0.24620354558629667</v>
      </c>
      <c r="X247" s="33">
        <f t="shared" si="27"/>
        <v>-0.12008149260289751</v>
      </c>
      <c r="Y247" s="31">
        <f t="shared" si="28"/>
        <v>244</v>
      </c>
      <c r="Z247" s="32">
        <f t="shared" si="29"/>
        <v>0.19216926233717113</v>
      </c>
      <c r="AA247" s="32">
        <f>IF(F10,DEGREES(Y247),Y247)</f>
        <v>244</v>
      </c>
      <c r="AB247" s="32">
        <f>IF(F8,90-AA247-F9,AA247+90+F9)</f>
        <v>-154</v>
      </c>
      <c r="AC247" s="32">
        <f>IF(F11,ABS(F6)-Z247,ABS(F5)+Z247)</f>
        <v>1.1921692623371711</v>
      </c>
      <c r="AD247" s="32">
        <f t="shared" si="30"/>
        <v>-1.0715146351695193</v>
      </c>
      <c r="AE247" s="33">
        <f t="shared" si="31"/>
        <v>-0.52261260669743403</v>
      </c>
    </row>
    <row r="248" spans="1:31" x14ac:dyDescent="0.25">
      <c r="A248" s="1">
        <v>246</v>
      </c>
      <c r="B248" s="2">
        <v>-0.76241334182568776</v>
      </c>
      <c r="C248" s="3">
        <v>0.1654346968205708</v>
      </c>
      <c r="R248" s="31">
        <f t="shared" si="24"/>
        <v>245</v>
      </c>
      <c r="S248" s="32">
        <f t="shared" si="25"/>
        <v>-0.74443560155311794</v>
      </c>
      <c r="T248" s="32">
        <f>IF(F10,DEGREES(R248),R248)</f>
        <v>245</v>
      </c>
      <c r="U248" s="32">
        <f>IF(F8,90-T248-F9,T248+90+F9)</f>
        <v>-155</v>
      </c>
      <c r="V248" s="32">
        <f>IF(F11,ABS(F6)-S248,ABS(F5)+S248)</f>
        <v>0.25556439844688206</v>
      </c>
      <c r="W248" s="32">
        <f t="shared" si="26"/>
        <v>-0.23162000440174632</v>
      </c>
      <c r="X248" s="33">
        <f t="shared" si="27"/>
        <v>-0.10800618183442881</v>
      </c>
      <c r="Y248" s="31">
        <f t="shared" si="28"/>
        <v>245</v>
      </c>
      <c r="Z248" s="32">
        <f t="shared" si="29"/>
        <v>0.1786061951567301</v>
      </c>
      <c r="AA248" s="32">
        <f>IF(F10,DEGREES(Y248),Y248)</f>
        <v>245</v>
      </c>
      <c r="AB248" s="32">
        <f>IF(F8,90-AA248-F9,AA248+90+F9)</f>
        <v>-155</v>
      </c>
      <c r="AC248" s="32">
        <f>IF(F11,ABS(F6)-Z248,ABS(F5)+Z248)</f>
        <v>1.1786061951567302</v>
      </c>
      <c r="AD248" s="32">
        <f t="shared" si="30"/>
        <v>-1.0681799725201822</v>
      </c>
      <c r="AE248" s="33">
        <f t="shared" si="31"/>
        <v>-0.49810050147395696</v>
      </c>
    </row>
    <row r="249" spans="1:31" x14ac:dyDescent="0.25">
      <c r="A249" s="1">
        <v>247</v>
      </c>
      <c r="B249" s="2">
        <v>-0.77997062747565515</v>
      </c>
      <c r="C249" s="3">
        <v>0.1526708147705014</v>
      </c>
      <c r="R249" s="31">
        <f t="shared" si="24"/>
        <v>246</v>
      </c>
      <c r="S249" s="32">
        <f t="shared" si="25"/>
        <v>-0.76241334182568776</v>
      </c>
      <c r="T249" s="32">
        <f>IF(F10,DEGREES(R249),R249)</f>
        <v>246</v>
      </c>
      <c r="U249" s="32">
        <f>IF(F8,90-T249-F9,T249+90+F9)</f>
        <v>-156</v>
      </c>
      <c r="V249" s="32">
        <f>IF(F11,ABS(F6)-S249,ABS(F5)+S249)</f>
        <v>0.23758665817431224</v>
      </c>
      <c r="W249" s="32">
        <f t="shared" si="26"/>
        <v>-0.21704621237162822</v>
      </c>
      <c r="X249" s="33">
        <f t="shared" si="27"/>
        <v>-9.6635199785417444E-2</v>
      </c>
      <c r="Y249" s="31">
        <f t="shared" si="28"/>
        <v>246</v>
      </c>
      <c r="Z249" s="32">
        <f t="shared" si="29"/>
        <v>0.1654346968205708</v>
      </c>
      <c r="AA249" s="32">
        <f>IF(F10,DEGREES(Y249),Y249)</f>
        <v>246</v>
      </c>
      <c r="AB249" s="32">
        <f>IF(F8,90-AA249-F9,AA249+90+F9)</f>
        <v>-156</v>
      </c>
      <c r="AC249" s="32">
        <f>IF(F11,ABS(F6)-Z249,ABS(F5)+Z249)</f>
        <v>1.1654346968205709</v>
      </c>
      <c r="AD249" s="32">
        <f t="shared" si="30"/>
        <v>-1.0646775734595142</v>
      </c>
      <c r="AE249" s="33">
        <f t="shared" si="31"/>
        <v>-0.47402499630886225</v>
      </c>
    </row>
    <row r="250" spans="1:31" x14ac:dyDescent="0.25">
      <c r="A250" s="1">
        <v>248</v>
      </c>
      <c r="B250" s="2">
        <v>-0.79707205169404038</v>
      </c>
      <c r="C250" s="3">
        <v>0.14033009983067463</v>
      </c>
      <c r="R250" s="31">
        <f t="shared" si="24"/>
        <v>247</v>
      </c>
      <c r="S250" s="32">
        <f t="shared" si="25"/>
        <v>-0.77997062747565515</v>
      </c>
      <c r="T250" s="32">
        <f>IF(F10,DEGREES(R250),R250)</f>
        <v>247</v>
      </c>
      <c r="U250" s="32">
        <f>IF(F8,90-T250-F9,T250+90+F9)</f>
        <v>-157</v>
      </c>
      <c r="V250" s="32">
        <f>IF(F11,ABS(F6)-S250,ABS(F5)+S250)</f>
        <v>0.22002937252434485</v>
      </c>
      <c r="W250" s="32">
        <f t="shared" si="26"/>
        <v>-0.20253810531075447</v>
      </c>
      <c r="X250" s="33">
        <f t="shared" si="27"/>
        <v>-8.5972325027224072E-2</v>
      </c>
      <c r="Y250" s="31">
        <f t="shared" si="28"/>
        <v>247</v>
      </c>
      <c r="Z250" s="32">
        <f t="shared" si="29"/>
        <v>0.1526708147705014</v>
      </c>
      <c r="AA250" s="32">
        <f>IF(F10,DEGREES(Y250),Y250)</f>
        <v>247</v>
      </c>
      <c r="AB250" s="32">
        <f>IF(F8,90-AA250-F9,AA250+90+F9)</f>
        <v>-157</v>
      </c>
      <c r="AC250" s="32">
        <f>IF(F11,ABS(F6)-Z250,ABS(F5)+Z250)</f>
        <v>1.1526708147705014</v>
      </c>
      <c r="AD250" s="32">
        <f t="shared" si="30"/>
        <v>-1.0610390794292255</v>
      </c>
      <c r="AE250" s="33">
        <f t="shared" si="31"/>
        <v>-0.45038436823192868</v>
      </c>
    </row>
    <row r="251" spans="1:31" x14ac:dyDescent="0.25">
      <c r="A251" s="1">
        <v>249</v>
      </c>
      <c r="B251" s="2">
        <v>-0.81368294480778769</v>
      </c>
      <c r="C251" s="3">
        <v>0.12842758726130318</v>
      </c>
      <c r="R251" s="31">
        <f t="shared" si="24"/>
        <v>248</v>
      </c>
      <c r="S251" s="32">
        <f t="shared" si="25"/>
        <v>-0.79707205169404038</v>
      </c>
      <c r="T251" s="32">
        <f>IF(F10,DEGREES(R251),R251)</f>
        <v>248</v>
      </c>
      <c r="U251" s="32">
        <f>IF(F8,90-T251-F9,T251+90+F9)</f>
        <v>-158</v>
      </c>
      <c r="V251" s="32">
        <f>IF(F11,ABS(F6)-S251,ABS(F5)+S251)</f>
        <v>0.20292794830595962</v>
      </c>
      <c r="W251" s="32">
        <f t="shared" si="26"/>
        <v>-0.18815151730964941</v>
      </c>
      <c r="X251" s="33">
        <f t="shared" si="27"/>
        <v>-7.601814742377587E-2</v>
      </c>
      <c r="Y251" s="31">
        <f t="shared" si="28"/>
        <v>248</v>
      </c>
      <c r="Z251" s="32">
        <f t="shared" si="29"/>
        <v>0.14033009983067463</v>
      </c>
      <c r="AA251" s="32">
        <f>IF(F10,DEGREES(Y251),Y251)</f>
        <v>248</v>
      </c>
      <c r="AB251" s="32">
        <f>IF(F8,90-AA251-F9,AA251+90+F9)</f>
        <v>-158</v>
      </c>
      <c r="AC251" s="32">
        <f>IF(F11,ABS(F6)-Z251,ABS(F5)+Z251)</f>
        <v>1.1403300998306747</v>
      </c>
      <c r="AD251" s="32">
        <f t="shared" si="30"/>
        <v>-1.0572956574395342</v>
      </c>
      <c r="AE251" s="33">
        <f t="shared" si="31"/>
        <v>-0.42717517406719618</v>
      </c>
    </row>
    <row r="252" spans="1:31" x14ac:dyDescent="0.25">
      <c r="A252" s="1">
        <v>250</v>
      </c>
      <c r="B252" s="2">
        <v>-0.82976946558943132</v>
      </c>
      <c r="C252" s="3">
        <v>0.11697777844051085</v>
      </c>
      <c r="R252" s="31">
        <f t="shared" si="24"/>
        <v>249</v>
      </c>
      <c r="S252" s="32">
        <f t="shared" si="25"/>
        <v>-0.81368294480778769</v>
      </c>
      <c r="T252" s="32">
        <f>IF(F10,DEGREES(R252),R252)</f>
        <v>249</v>
      </c>
      <c r="U252" s="32">
        <f>IF(F8,90-T252-F9,T252+90+F9)</f>
        <v>-159</v>
      </c>
      <c r="V252" s="32">
        <f>IF(F11,ABS(F6)-S252,ABS(F5)+S252)</f>
        <v>0.18631705519221231</v>
      </c>
      <c r="W252" s="32">
        <f t="shared" si="26"/>
        <v>-0.17394195585004824</v>
      </c>
      <c r="X252" s="33">
        <f t="shared" si="27"/>
        <v>-6.6770061034551659E-2</v>
      </c>
      <c r="Y252" s="31">
        <f t="shared" si="28"/>
        <v>249</v>
      </c>
      <c r="Z252" s="32">
        <f t="shared" si="29"/>
        <v>0.12842758726130318</v>
      </c>
      <c r="AA252" s="32">
        <f>IF(F10,DEGREES(Y252),Y252)</f>
        <v>249</v>
      </c>
      <c r="AB252" s="32">
        <f>IF(F8,90-AA252-F9,AA252+90+F9)</f>
        <v>-159</v>
      </c>
      <c r="AC252" s="32">
        <f>IF(F11,ABS(F6)-Z252,ABS(F5)+Z252)</f>
        <v>1.1284275872613032</v>
      </c>
      <c r="AD252" s="32">
        <f t="shared" si="30"/>
        <v>-1.0534779081866157</v>
      </c>
      <c r="AE252" s="33">
        <f t="shared" si="31"/>
        <v>-0.40439228065718358</v>
      </c>
    </row>
    <row r="253" spans="1:31" x14ac:dyDescent="0.25">
      <c r="A253" s="1">
        <v>251</v>
      </c>
      <c r="B253" s="2">
        <v>-0.84529869045324446</v>
      </c>
      <c r="C253" s="3">
        <v>0.10599462319663901</v>
      </c>
      <c r="R253" s="31">
        <f t="shared" si="24"/>
        <v>250</v>
      </c>
      <c r="S253" s="32">
        <f t="shared" si="25"/>
        <v>-0.82976946558943132</v>
      </c>
      <c r="T253" s="32">
        <f>IF(F10,DEGREES(R253),R253)</f>
        <v>250</v>
      </c>
      <c r="U253" s="32">
        <f>IF(F8,90-T253-F9,T253+90+F9)</f>
        <v>-160</v>
      </c>
      <c r="V253" s="32">
        <f>IF(F11,ABS(F6)-S253,ABS(F5)+S253)</f>
        <v>0.17023053441056868</v>
      </c>
      <c r="W253" s="32">
        <f t="shared" si="26"/>
        <v>-0.15996437701805302</v>
      </c>
      <c r="X253" s="33">
        <f t="shared" si="27"/>
        <v>-5.8222271777507904E-2</v>
      </c>
      <c r="Y253" s="31">
        <f t="shared" si="28"/>
        <v>250</v>
      </c>
      <c r="Z253" s="32">
        <f t="shared" si="29"/>
        <v>0.11697777844051085</v>
      </c>
      <c r="AA253" s="32">
        <f>IF(F10,DEGREES(Y253),Y253)</f>
        <v>250</v>
      </c>
      <c r="AB253" s="32">
        <f>IF(F8,90-AA253-F9,AA253+90+F9)</f>
        <v>-160</v>
      </c>
      <c r="AC253" s="32">
        <f>IF(F11,ABS(F6)-Z253,ABS(F5)+Z253)</f>
        <v>1.1169777784405108</v>
      </c>
      <c r="AD253" s="32">
        <f t="shared" si="30"/>
        <v>-1.0496157759823852</v>
      </c>
      <c r="AE253" s="33">
        <f t="shared" si="31"/>
        <v>-0.38202889987381072</v>
      </c>
    </row>
    <row r="254" spans="1:31" x14ac:dyDescent="0.25">
      <c r="A254" s="1">
        <v>252</v>
      </c>
      <c r="B254" s="2">
        <v>-0.86023870029448335</v>
      </c>
      <c r="C254" s="3">
        <v>9.5491502812526372E-2</v>
      </c>
      <c r="R254" s="31">
        <f t="shared" si="24"/>
        <v>251</v>
      </c>
      <c r="S254" s="32">
        <f t="shared" si="25"/>
        <v>-0.84529869045324446</v>
      </c>
      <c r="T254" s="32">
        <f>IF(F10,DEGREES(R254),R254)</f>
        <v>251</v>
      </c>
      <c r="U254" s="32">
        <f>IF(F8,90-T254-F9,T254+90+F9)</f>
        <v>-161</v>
      </c>
      <c r="V254" s="32">
        <f>IF(F11,ABS(F6)-S254,ABS(F5)+S254)</f>
        <v>0.15470130954675554</v>
      </c>
      <c r="W254" s="32">
        <f t="shared" si="26"/>
        <v>-0.14627296184599731</v>
      </c>
      <c r="X254" s="33">
        <f t="shared" si="27"/>
        <v>-5.0365819841242498E-2</v>
      </c>
      <c r="Y254" s="31">
        <f t="shared" si="28"/>
        <v>251</v>
      </c>
      <c r="Z254" s="32">
        <f t="shared" si="29"/>
        <v>0.10599462319663901</v>
      </c>
      <c r="AA254" s="32">
        <f>IF(F10,DEGREES(Y254),Y254)</f>
        <v>251</v>
      </c>
      <c r="AB254" s="32">
        <f>IF(F8,90-AA254-F9,AA254+90+F9)</f>
        <v>-161</v>
      </c>
      <c r="AC254" s="32">
        <f>IF(F11,ABS(F6)-Z254,ABS(F5)+Z254)</f>
        <v>1.1059946231966391</v>
      </c>
      <c r="AD254" s="32">
        <f t="shared" si="30"/>
        <v>-1.0457384607453895</v>
      </c>
      <c r="AE254" s="33">
        <f t="shared" si="31"/>
        <v>-0.3600766283136681</v>
      </c>
    </row>
    <row r="255" spans="1:31" x14ac:dyDescent="0.25">
      <c r="A255" s="1">
        <v>253</v>
      </c>
      <c r="B255" s="2">
        <v>-0.87455866473473554</v>
      </c>
      <c r="C255" s="3">
        <v>8.5481213722479368E-2</v>
      </c>
      <c r="R255" s="31">
        <f t="shared" si="24"/>
        <v>252</v>
      </c>
      <c r="S255" s="32">
        <f t="shared" si="25"/>
        <v>-0.86023870029448335</v>
      </c>
      <c r="T255" s="32">
        <f>IF(F10,DEGREES(R255),R255)</f>
        <v>252</v>
      </c>
      <c r="U255" s="32">
        <f>IF(F8,90-T255-F9,T255+90+F9)</f>
        <v>-162</v>
      </c>
      <c r="V255" s="32">
        <f>IF(F11,ABS(F6)-S255,ABS(F5)+S255)</f>
        <v>0.13976129970551665</v>
      </c>
      <c r="W255" s="32">
        <f t="shared" si="26"/>
        <v>-0.13292089481081154</v>
      </c>
      <c r="X255" s="33">
        <f t="shared" si="27"/>
        <v>-4.3188616764934989E-2</v>
      </c>
      <c r="Y255" s="31">
        <f t="shared" si="28"/>
        <v>252</v>
      </c>
      <c r="Z255" s="32">
        <f t="shared" si="29"/>
        <v>9.5491502812526372E-2</v>
      </c>
      <c r="AA255" s="32">
        <f>IF(F10,DEGREES(Y255),Y255)</f>
        <v>252</v>
      </c>
      <c r="AB255" s="32">
        <f>IF(F8,90-AA255-F9,AA255+90+F9)</f>
        <v>-162</v>
      </c>
      <c r="AC255" s="32">
        <f>IF(F11,ABS(F6)-Z255,ABS(F5)+Z255)</f>
        <v>1.0954915028125263</v>
      </c>
      <c r="AD255" s="32">
        <f t="shared" si="30"/>
        <v>-1.0418743322958237</v>
      </c>
      <c r="AE255" s="33">
        <f t="shared" si="31"/>
        <v>-0.33852549156242123</v>
      </c>
    </row>
    <row r="256" spans="1:31" x14ac:dyDescent="0.25">
      <c r="A256" s="1">
        <v>254</v>
      </c>
      <c r="B256" s="2">
        <v>-0.88822892354345406</v>
      </c>
      <c r="C256" s="3">
        <v>7.5975951921786855E-2</v>
      </c>
      <c r="R256" s="31">
        <f t="shared" si="24"/>
        <v>253</v>
      </c>
      <c r="S256" s="32">
        <f t="shared" si="25"/>
        <v>-0.87455866473473554</v>
      </c>
      <c r="T256" s="32">
        <f>IF(F10,DEGREES(R256),R256)</f>
        <v>253</v>
      </c>
      <c r="U256" s="32">
        <f>IF(F8,90-T256-F9,T256+90+F9)</f>
        <v>-163</v>
      </c>
      <c r="V256" s="32">
        <f>IF(F11,ABS(F6)-S256,ABS(F5)+S256)</f>
        <v>0.12544133526526446</v>
      </c>
      <c r="W256" s="32">
        <f t="shared" si="26"/>
        <v>-0.11996014550852606</v>
      </c>
      <c r="X256" s="33">
        <f t="shared" si="27"/>
        <v>-3.6675497034201705E-2</v>
      </c>
      <c r="Y256" s="31">
        <f t="shared" si="28"/>
        <v>253</v>
      </c>
      <c r="Z256" s="32">
        <f t="shared" si="29"/>
        <v>8.5481213722479368E-2</v>
      </c>
      <c r="AA256" s="32">
        <f>IF(F10,DEGREES(Y256),Y256)</f>
        <v>253</v>
      </c>
      <c r="AB256" s="32">
        <f>IF(F8,90-AA256-F9,AA256+90+F9)</f>
        <v>-163</v>
      </c>
      <c r="AC256" s="32">
        <f>IF(F11,ABS(F6)-Z256,ABS(F5)+Z256)</f>
        <v>1.0854812137224794</v>
      </c>
      <c r="AD256" s="32">
        <f t="shared" si="30"/>
        <v>-1.0380508471913352</v>
      </c>
      <c r="AE256" s="33">
        <f t="shared" si="31"/>
        <v>-0.31736399290054651</v>
      </c>
    </row>
    <row r="257" spans="1:31" x14ac:dyDescent="0.25">
      <c r="A257" s="1">
        <v>255</v>
      </c>
      <c r="B257" s="2">
        <v>-0.90122106501343824</v>
      </c>
      <c r="C257" s="3">
        <v>6.6987298107780605E-2</v>
      </c>
      <c r="R257" s="31">
        <f t="shared" si="24"/>
        <v>254</v>
      </c>
      <c r="S257" s="32">
        <f t="shared" si="25"/>
        <v>-0.88822892354345406</v>
      </c>
      <c r="T257" s="32">
        <f>IF(F10,DEGREES(R257),R257)</f>
        <v>254</v>
      </c>
      <c r="U257" s="32">
        <f>IF(F8,90-T257-F9,T257+90+F9)</f>
        <v>-164</v>
      </c>
      <c r="V257" s="32">
        <f>IF(F11,ABS(F6)-S257,ABS(F5)+S257)</f>
        <v>0.11177107645654594</v>
      </c>
      <c r="W257" s="32">
        <f t="shared" si="26"/>
        <v>-0.10744125451147085</v>
      </c>
      <c r="X257" s="33">
        <f t="shared" si="27"/>
        <v>-3.0808283971301975E-2</v>
      </c>
      <c r="Y257" s="31">
        <f t="shared" si="28"/>
        <v>254</v>
      </c>
      <c r="Z257" s="32">
        <f t="shared" si="29"/>
        <v>7.5975951921786855E-2</v>
      </c>
      <c r="AA257" s="32">
        <f>IF(F10,DEGREES(Y257),Y257)</f>
        <v>254</v>
      </c>
      <c r="AB257" s="32">
        <f>IF(F8,90-AA257-F9,AA257+90+F9)</f>
        <v>-164</v>
      </c>
      <c r="AC257" s="32">
        <f>IF(F11,ABS(F6)-Z257,ABS(F5)+Z257)</f>
        <v>1.0759759519217869</v>
      </c>
      <c r="AD257" s="32">
        <f t="shared" si="30"/>
        <v>-1.0342944683331838</v>
      </c>
      <c r="AE257" s="33">
        <f t="shared" si="31"/>
        <v>-0.29657916631039999</v>
      </c>
    </row>
    <row r="258" spans="1:31" x14ac:dyDescent="0.25">
      <c r="A258" s="1">
        <v>256</v>
      </c>
      <c r="B258" s="2">
        <v>-0.91350800107634589</v>
      </c>
      <c r="C258" s="3">
        <v>5.8526203570536561E-2</v>
      </c>
      <c r="R258" s="31">
        <f t="shared" si="24"/>
        <v>255</v>
      </c>
      <c r="S258" s="32">
        <f t="shared" si="25"/>
        <v>-0.90122106501343824</v>
      </c>
      <c r="T258" s="32">
        <f>IF(F10,DEGREES(R258),R258)</f>
        <v>255</v>
      </c>
      <c r="U258" s="32">
        <f>IF(F8,90-T258-F9,T258+90+F9)</f>
        <v>-165</v>
      </c>
      <c r="V258" s="32">
        <f>IF(F11,ABS(F6)-S258,ABS(F5)+S258)</f>
        <v>9.8778934986561762E-2</v>
      </c>
      <c r="W258" s="32">
        <f t="shared" si="26"/>
        <v>-9.541312439684882E-2</v>
      </c>
      <c r="X258" s="33">
        <f t="shared" si="27"/>
        <v>-2.5565869629465918E-2</v>
      </c>
      <c r="Y258" s="31">
        <f t="shared" si="28"/>
        <v>255</v>
      </c>
      <c r="Z258" s="32">
        <f t="shared" si="29"/>
        <v>6.6987298107780605E-2</v>
      </c>
      <c r="AA258" s="32">
        <f>IF(F10,DEGREES(Y258),Y258)</f>
        <v>255</v>
      </c>
      <c r="AB258" s="32">
        <f>IF(F8,90-AA258-F9,AA258+90+F9)</f>
        <v>-165</v>
      </c>
      <c r="AC258" s="32">
        <f>IF(F11,ABS(F6)-Z258,ABS(F5)+Z258)</f>
        <v>1.0669872981077806</v>
      </c>
      <c r="AD258" s="32">
        <f t="shared" si="30"/>
        <v>-1.0306305875646984</v>
      </c>
      <c r="AE258" s="33">
        <f t="shared" si="31"/>
        <v>-0.27615663363277471</v>
      </c>
    </row>
    <row r="259" spans="1:31" x14ac:dyDescent="0.25">
      <c r="A259" s="1">
        <v>257</v>
      </c>
      <c r="B259" s="2">
        <v>-0.92506403895316891</v>
      </c>
      <c r="C259" s="3">
        <v>5.060297685041662E-2</v>
      </c>
      <c r="R259" s="31">
        <f t="shared" ref="R259:R322" si="32">A258</f>
        <v>256</v>
      </c>
      <c r="S259" s="32">
        <f t="shared" ref="S259:S322" si="33">B258</f>
        <v>-0.91350800107634589</v>
      </c>
      <c r="T259" s="32">
        <f>IF(F10,DEGREES(R259),R259)</f>
        <v>256</v>
      </c>
      <c r="U259" s="32">
        <f>IF(F8,90-T259-F9,T259+90+F9)</f>
        <v>-166</v>
      </c>
      <c r="V259" s="32">
        <f>IF(F11,ABS(F6)-S259,ABS(F5)+S259)</f>
        <v>8.6491998923654112E-2</v>
      </c>
      <c r="W259" s="32">
        <f t="shared" ref="W259:W322" si="34">COS(RADIANS(U259))*V259</f>
        <v>-8.3922816912689671E-2</v>
      </c>
      <c r="X259" s="33">
        <f t="shared" ref="X259:X322" si="35">SIN(RADIANS(U259))*V259</f>
        <v>-2.0924308333814822E-2</v>
      </c>
      <c r="Y259" s="31">
        <f t="shared" ref="Y259:Y322" si="36">A258</f>
        <v>256</v>
      </c>
      <c r="Z259" s="32">
        <f t="shared" ref="Z259:Z322" si="37">C258</f>
        <v>5.8526203570536561E-2</v>
      </c>
      <c r="AA259" s="32">
        <f>IF(F10,DEGREES(Y259),Y259)</f>
        <v>256</v>
      </c>
      <c r="AB259" s="32">
        <f>IF(F8,90-AA259-F9,AA259+90+F9)</f>
        <v>-166</v>
      </c>
      <c r="AC259" s="32">
        <f>IF(F11,ABS(F6)-Z259,ABS(F5)+Z259)</f>
        <v>1.0585262035705365</v>
      </c>
      <c r="AD259" s="32">
        <f t="shared" ref="AD259:AD322" si="38">COS(RADIANS(AB259))*AC259</f>
        <v>-1.0270834514756471</v>
      </c>
      <c r="AE259" s="33">
        <f t="shared" ref="AE259:AE322" si="39">SIN(RADIANS(AB259))*AC259</f>
        <v>-0.25608066570970395</v>
      </c>
    </row>
    <row r="260" spans="1:31" x14ac:dyDescent="0.25">
      <c r="A260" s="1">
        <v>258</v>
      </c>
      <c r="B260" s="2">
        <v>-0.93586494914409091</v>
      </c>
      <c r="C260" s="3">
        <v>4.322727117869974E-2</v>
      </c>
      <c r="R260" s="31">
        <f t="shared" si="32"/>
        <v>257</v>
      </c>
      <c r="S260" s="32">
        <f t="shared" si="33"/>
        <v>-0.92506403895316891</v>
      </c>
      <c r="T260" s="32">
        <f>IF(F10,DEGREES(R260),R260)</f>
        <v>257</v>
      </c>
      <c r="U260" s="32">
        <f>IF(F8,90-T260-F9,T260+90+F9)</f>
        <v>-167</v>
      </c>
      <c r="V260" s="32">
        <f>IF(F11,ABS(F6)-S260,ABS(F5)+S260)</f>
        <v>7.493596104683109E-2</v>
      </c>
      <c r="W260" s="32">
        <f t="shared" si="34"/>
        <v>-7.3015357219944663E-2</v>
      </c>
      <c r="X260" s="33">
        <f t="shared" si="35"/>
        <v>-1.6856923445755467E-2</v>
      </c>
      <c r="Y260" s="31">
        <f t="shared" si="36"/>
        <v>257</v>
      </c>
      <c r="Z260" s="32">
        <f t="shared" si="37"/>
        <v>5.060297685041662E-2</v>
      </c>
      <c r="AA260" s="32">
        <f>IF(F10,DEGREES(Y260),Y260)</f>
        <v>257</v>
      </c>
      <c r="AB260" s="32">
        <f>IF(F8,90-AA260-F9,AA260+90+F9)</f>
        <v>-167</v>
      </c>
      <c r="AC260" s="32">
        <f>IF(F11,ABS(F6)-Z260,ABS(F5)+Z260)</f>
        <v>1.0506029768504166</v>
      </c>
      <c r="AD260" s="32">
        <f t="shared" si="38"/>
        <v>-1.0236760906173012</v>
      </c>
      <c r="AE260" s="33">
        <f t="shared" si="39"/>
        <v>-0.23633424733930461</v>
      </c>
    </row>
    <row r="261" spans="1:31" x14ac:dyDescent="0.25">
      <c r="A261" s="1">
        <v>259</v>
      </c>
      <c r="B261" s="2">
        <v>-0.94588802957210405</v>
      </c>
      <c r="C261" s="3">
        <v>3.6408072716606225E-2</v>
      </c>
      <c r="R261" s="31">
        <f t="shared" si="32"/>
        <v>258</v>
      </c>
      <c r="S261" s="32">
        <f t="shared" si="33"/>
        <v>-0.93586494914409091</v>
      </c>
      <c r="T261" s="32">
        <f>IF(F10,DEGREES(R261),R261)</f>
        <v>258</v>
      </c>
      <c r="U261" s="32">
        <f>IF(F8,90-T261-F9,T261+90+F9)</f>
        <v>-168</v>
      </c>
      <c r="V261" s="32">
        <f>IF(F11,ABS(F6)-S261,ABS(F5)+S261)</f>
        <v>6.4135050855909093E-2</v>
      </c>
      <c r="W261" s="32">
        <f t="shared" si="34"/>
        <v>-6.2733546117648087E-2</v>
      </c>
      <c r="X261" s="33">
        <f t="shared" si="35"/>
        <v>-1.3334426864135041E-2</v>
      </c>
      <c r="Y261" s="31">
        <f t="shared" si="36"/>
        <v>258</v>
      </c>
      <c r="Z261" s="32">
        <f t="shared" si="37"/>
        <v>4.322727117869974E-2</v>
      </c>
      <c r="AA261" s="32">
        <f>IF(F10,DEGREES(Y261),Y261)</f>
        <v>258</v>
      </c>
      <c r="AB261" s="32">
        <f>IF(F8,90-AA261-F9,AA261+90+F9)</f>
        <v>-168</v>
      </c>
      <c r="AC261" s="32">
        <f>IF(F11,ABS(F6)-Z261,ABS(F5)+Z261)</f>
        <v>1.0432272711786998</v>
      </c>
      <c r="AD261" s="32">
        <f t="shared" si="38"/>
        <v>-1.0204302523235205</v>
      </c>
      <c r="AE261" s="33">
        <f t="shared" si="39"/>
        <v>-0.21689914585796061</v>
      </c>
    </row>
    <row r="262" spans="1:31" x14ac:dyDescent="0.25">
      <c r="A262" s="1">
        <v>260</v>
      </c>
      <c r="B262" s="2">
        <v>-0.95511216570526558</v>
      </c>
      <c r="C262" s="3">
        <v>3.0153689607045803E-2</v>
      </c>
      <c r="R262" s="31">
        <f t="shared" si="32"/>
        <v>259</v>
      </c>
      <c r="S262" s="32">
        <f t="shared" si="33"/>
        <v>-0.94588802957210405</v>
      </c>
      <c r="T262" s="32">
        <f>IF(F10,DEGREES(R262),R262)</f>
        <v>259</v>
      </c>
      <c r="U262" s="32">
        <f>IF(F8,90-T262-F9,T262+90+F9)</f>
        <v>-169</v>
      </c>
      <c r="V262" s="32">
        <f>IF(F11,ABS(F6)-S262,ABS(F5)+S262)</f>
        <v>5.411197042789595E-2</v>
      </c>
      <c r="W262" s="32">
        <f t="shared" si="34"/>
        <v>-5.3117781121938788E-2</v>
      </c>
      <c r="X262" s="33">
        <f t="shared" si="35"/>
        <v>-1.0325050715192137E-2</v>
      </c>
      <c r="Y262" s="31">
        <f t="shared" si="36"/>
        <v>259</v>
      </c>
      <c r="Z262" s="32">
        <f t="shared" si="37"/>
        <v>3.6408072716606225E-2</v>
      </c>
      <c r="AA262" s="32">
        <f>IF(F10,DEGREES(Y262),Y262)</f>
        <v>259</v>
      </c>
      <c r="AB262" s="32">
        <f>IF(F8,90-AA262-F9,AA262+90+F9)</f>
        <v>-169</v>
      </c>
      <c r="AC262" s="32">
        <f>IF(F11,ABS(F6)-Z262,ABS(F5)+Z262)</f>
        <v>1.0364080727166063</v>
      </c>
      <c r="AD262" s="32">
        <f t="shared" si="38"/>
        <v>-1.017366337323224</v>
      </c>
      <c r="AE262" s="33">
        <f t="shared" si="39"/>
        <v>-0.19775598315519682</v>
      </c>
    </row>
    <row r="263" spans="1:31" x14ac:dyDescent="0.25">
      <c r="A263" s="1">
        <v>261</v>
      </c>
      <c r="B263" s="2">
        <v>-0.96351788649344505</v>
      </c>
      <c r="C263" s="3">
        <v>2.4471741852423266E-2</v>
      </c>
      <c r="R263" s="31">
        <f t="shared" si="32"/>
        <v>260</v>
      </c>
      <c r="S263" s="32">
        <f t="shared" si="33"/>
        <v>-0.95511216570526558</v>
      </c>
      <c r="T263" s="32">
        <f>IF(F10,DEGREES(R263),R263)</f>
        <v>260</v>
      </c>
      <c r="U263" s="32">
        <f>IF(F8,90-T263-F9,T263+90+F9)</f>
        <v>-170</v>
      </c>
      <c r="V263" s="32">
        <f>IF(F11,ABS(F6)-S263,ABS(F5)+S263)</f>
        <v>4.4887834294734419E-2</v>
      </c>
      <c r="W263" s="32">
        <f t="shared" si="34"/>
        <v>-4.4205887229381735E-2</v>
      </c>
      <c r="X263" s="33">
        <f t="shared" si="35"/>
        <v>-7.7946906246957682E-3</v>
      </c>
      <c r="Y263" s="31">
        <f t="shared" si="36"/>
        <v>260</v>
      </c>
      <c r="Z263" s="32">
        <f t="shared" si="37"/>
        <v>3.0153689607045803E-2</v>
      </c>
      <c r="AA263" s="32">
        <f>IF(F10,DEGREES(Y263),Y263)</f>
        <v>260</v>
      </c>
      <c r="AB263" s="32">
        <f>IF(F8,90-AA263-F9,AA263+90+F9)</f>
        <v>-170</v>
      </c>
      <c r="AC263" s="32">
        <f>IF(F11,ABS(F6)-Z263,ABS(F5)+Z263)</f>
        <v>1.0301536896070458</v>
      </c>
      <c r="AD263" s="32">
        <f t="shared" si="38"/>
        <v>-1.0145033403191503</v>
      </c>
      <c r="AE263" s="33">
        <f t="shared" si="39"/>
        <v>-0.17888431091712803</v>
      </c>
    </row>
    <row r="264" spans="1:31" x14ac:dyDescent="0.25">
      <c r="A264" s="1">
        <v>262</v>
      </c>
      <c r="B264" s="2">
        <v>-0.97108741596682779</v>
      </c>
      <c r="C264" s="3">
        <v>1.9369152030840674E-2</v>
      </c>
      <c r="R264" s="31">
        <f t="shared" si="32"/>
        <v>261</v>
      </c>
      <c r="S264" s="32">
        <f t="shared" si="33"/>
        <v>-0.96351788649344505</v>
      </c>
      <c r="T264" s="32">
        <f>IF(F10,DEGREES(R264),R264)</f>
        <v>261</v>
      </c>
      <c r="U264" s="32">
        <f>IF(F8,90-T264-F9,T264+90+F9)</f>
        <v>-171</v>
      </c>
      <c r="V264" s="32">
        <f>IF(F11,ABS(F6)-S264,ABS(F5)+S264)</f>
        <v>3.6482113506554947E-2</v>
      </c>
      <c r="W264" s="32">
        <f t="shared" si="34"/>
        <v>-3.6032958150692712E-2</v>
      </c>
      <c r="X264" s="33">
        <f t="shared" si="35"/>
        <v>-5.7070599099349082E-3</v>
      </c>
      <c r="Y264" s="31">
        <f t="shared" si="36"/>
        <v>261</v>
      </c>
      <c r="Z264" s="32">
        <f t="shared" si="37"/>
        <v>2.4471741852423266E-2</v>
      </c>
      <c r="AA264" s="32">
        <f>IF(F10,DEGREES(Y264),Y264)</f>
        <v>261</v>
      </c>
      <c r="AB264" s="32">
        <f>IF(F8,90-AA264-F9,AA264+90+F9)</f>
        <v>-171</v>
      </c>
      <c r="AC264" s="32">
        <f>IF(F11,ABS(F6)-Z264,ABS(F5)+Z264)</f>
        <v>1.0244717418524232</v>
      </c>
      <c r="AD264" s="32">
        <f t="shared" si="38"/>
        <v>-1.01185879469683</v>
      </c>
      <c r="AE264" s="33">
        <f t="shared" si="39"/>
        <v>-0.16026268888551742</v>
      </c>
    </row>
    <row r="265" spans="1:31" x14ac:dyDescent="0.25">
      <c r="A265" s="1">
        <v>263</v>
      </c>
      <c r="B265" s="2">
        <v>-0.9778047203552922</v>
      </c>
      <c r="C265" s="3">
        <v>1.4852136862001689E-2</v>
      </c>
      <c r="R265" s="31">
        <f t="shared" si="32"/>
        <v>262</v>
      </c>
      <c r="S265" s="32">
        <f t="shared" si="33"/>
        <v>-0.97108741596682779</v>
      </c>
      <c r="T265" s="32">
        <f>IF(F10,DEGREES(R265),R265)</f>
        <v>262</v>
      </c>
      <c r="U265" s="32">
        <f>IF(F8,90-T265-F9,T265+90+F9)</f>
        <v>-172</v>
      </c>
      <c r="V265" s="32">
        <f>IF(F11,ABS(F6)-S265,ABS(F5)+S265)</f>
        <v>2.8912584033172206E-2</v>
      </c>
      <c r="W265" s="32">
        <f t="shared" si="34"/>
        <v>-2.8631208752857806E-2</v>
      </c>
      <c r="X265" s="33">
        <f t="shared" si="35"/>
        <v>-4.0238539766650483E-3</v>
      </c>
      <c r="Y265" s="31">
        <f t="shared" si="36"/>
        <v>262</v>
      </c>
      <c r="Z265" s="32">
        <f t="shared" si="37"/>
        <v>1.9369152030840674E-2</v>
      </c>
      <c r="AA265" s="32">
        <f>IF(F10,DEGREES(Y265),Y265)</f>
        <v>262</v>
      </c>
      <c r="AB265" s="32">
        <f>IF(F8,90-AA265-F9,AA265+90+F9)</f>
        <v>-172</v>
      </c>
      <c r="AC265" s="32">
        <f>IF(F11,ABS(F6)-Z265,ABS(F5)+Z265)</f>
        <v>1.0193691520308408</v>
      </c>
      <c r="AD265" s="32">
        <f t="shared" si="38"/>
        <v>-1.0094487215163128</v>
      </c>
      <c r="AE265" s="33">
        <f t="shared" si="39"/>
        <v>-0.14186876591116437</v>
      </c>
    </row>
    <row r="266" spans="1:31" x14ac:dyDescent="0.25">
      <c r="A266" s="1">
        <v>264</v>
      </c>
      <c r="B266" s="2">
        <v>-0.98365555059999354</v>
      </c>
      <c r="C266" s="3">
        <v>1.0926199633097157E-2</v>
      </c>
      <c r="R266" s="31">
        <f t="shared" si="32"/>
        <v>263</v>
      </c>
      <c r="S266" s="32">
        <f t="shared" si="33"/>
        <v>-0.9778047203552922</v>
      </c>
      <c r="T266" s="32">
        <f>IF(F10,DEGREES(R266),R266)</f>
        <v>263</v>
      </c>
      <c r="U266" s="32">
        <f>IF(F8,90-T266-F9,T266+90+F9)</f>
        <v>-173</v>
      </c>
      <c r="V266" s="32">
        <f>IF(F11,ABS(F6)-S266,ABS(F5)+S266)</f>
        <v>2.2195279644707799E-2</v>
      </c>
      <c r="W266" s="32">
        <f t="shared" si="34"/>
        <v>-2.2029839395957696E-2</v>
      </c>
      <c r="X266" s="33">
        <f t="shared" si="35"/>
        <v>-2.7049241569941759E-3</v>
      </c>
      <c r="Y266" s="31">
        <f t="shared" si="36"/>
        <v>263</v>
      </c>
      <c r="Z266" s="32">
        <f t="shared" si="37"/>
        <v>1.4852136862001689E-2</v>
      </c>
      <c r="AA266" s="32">
        <f>IF(F10,DEGREES(Y266),Y266)</f>
        <v>263</v>
      </c>
      <c r="AB266" s="32">
        <f>IF(F8,90-AA266-F9,AA266+90+F9)</f>
        <v>-173</v>
      </c>
      <c r="AC266" s="32">
        <f>IF(F11,ABS(F6)-Z266,ABS(F5)+Z266)</f>
        <v>1.0148521368620016</v>
      </c>
      <c r="AD266" s="32">
        <f t="shared" si="38"/>
        <v>-1.007287582927352</v>
      </c>
      <c r="AE266" s="33">
        <f t="shared" si="39"/>
        <v>-0.12367936357268307</v>
      </c>
    </row>
    <row r="267" spans="1:31" x14ac:dyDescent="0.25">
      <c r="A267" s="1">
        <v>265</v>
      </c>
      <c r="B267" s="2">
        <v>-0.98862748014107626</v>
      </c>
      <c r="C267" s="3">
        <v>7.5961234938959838E-3</v>
      </c>
      <c r="R267" s="31">
        <f t="shared" si="32"/>
        <v>264</v>
      </c>
      <c r="S267" s="32">
        <f t="shared" si="33"/>
        <v>-0.98365555059999354</v>
      </c>
      <c r="T267" s="32">
        <f>IF(F10,DEGREES(R267),R267)</f>
        <v>264</v>
      </c>
      <c r="U267" s="32">
        <f>IF(F8,90-T267-F9,T267+90+F9)</f>
        <v>-174</v>
      </c>
      <c r="V267" s="32">
        <f>IF(F11,ABS(F6)-S267,ABS(F5)+S267)</f>
        <v>1.6344449400006456E-2</v>
      </c>
      <c r="W267" s="32">
        <f t="shared" si="34"/>
        <v>-1.6254912796045257E-2</v>
      </c>
      <c r="X267" s="33">
        <f t="shared" si="35"/>
        <v>-1.7084601787385998E-3</v>
      </c>
      <c r="Y267" s="31">
        <f t="shared" si="36"/>
        <v>264</v>
      </c>
      <c r="Z267" s="32">
        <f t="shared" si="37"/>
        <v>1.0926199633097157E-2</v>
      </c>
      <c r="AA267" s="32">
        <f>IF(F10,DEGREES(Y267),Y267)</f>
        <v>264</v>
      </c>
      <c r="AB267" s="32">
        <f>IF(F8,90-AA267-F9,AA267+90+F9)</f>
        <v>-174</v>
      </c>
      <c r="AC267" s="32">
        <f>IF(F11,ABS(F6)-Z267,ABS(F5)+Z267)</f>
        <v>1.0109261996330972</v>
      </c>
      <c r="AD267" s="32">
        <f t="shared" si="38"/>
        <v>-1.0053882401365533</v>
      </c>
      <c r="AE267" s="33">
        <f t="shared" si="39"/>
        <v>-0.10567056212465699</v>
      </c>
    </row>
    <row r="268" spans="1:31" x14ac:dyDescent="0.25">
      <c r="A268" s="1">
        <v>266</v>
      </c>
      <c r="B268" s="2">
        <v>-0.9927099378783194</v>
      </c>
      <c r="C268" s="3">
        <v>4.8659656292148815E-3</v>
      </c>
      <c r="R268" s="31">
        <f t="shared" si="32"/>
        <v>265</v>
      </c>
      <c r="S268" s="32">
        <f t="shared" si="33"/>
        <v>-0.98862748014107626</v>
      </c>
      <c r="T268" s="32">
        <f>IF(F10,DEGREES(R268),R268)</f>
        <v>265</v>
      </c>
      <c r="U268" s="32">
        <f>IF(F8,90-T268-F9,T268+90+F9)</f>
        <v>-175</v>
      </c>
      <c r="V268" s="32">
        <f>IF(F11,ABS(F6)-S268,ABS(F5)+S268)</f>
        <v>1.1372519858923735E-2</v>
      </c>
      <c r="W268" s="32">
        <f t="shared" si="34"/>
        <v>-1.132924398740291E-2</v>
      </c>
      <c r="X268" s="33">
        <f t="shared" si="35"/>
        <v>-9.9118041521699114E-4</v>
      </c>
      <c r="Y268" s="31">
        <f t="shared" si="36"/>
        <v>265</v>
      </c>
      <c r="Z268" s="32">
        <f t="shared" si="37"/>
        <v>7.5961234938959838E-3</v>
      </c>
      <c r="AA268" s="32">
        <f>IF(F10,DEGREES(Y268),Y268)</f>
        <v>265</v>
      </c>
      <c r="AB268" s="32">
        <f>IF(F8,90-AA268-F9,AA268+90+F9)</f>
        <v>-175</v>
      </c>
      <c r="AC268" s="32">
        <f>IF(F11,ABS(F6)-Z268,ABS(F5)+Z268)</f>
        <v>1.0075961234938959</v>
      </c>
      <c r="AD268" s="32">
        <f t="shared" si="38"/>
        <v>-1.0037619160424147</v>
      </c>
      <c r="AE268" s="33">
        <f t="shared" si="39"/>
        <v>-8.7817788532771626E-2</v>
      </c>
    </row>
    <row r="269" spans="1:31" x14ac:dyDescent="0.25">
      <c r="A269" s="1">
        <v>267</v>
      </c>
      <c r="B269" s="2">
        <v>-0.99589423621471462</v>
      </c>
      <c r="C269" s="3">
        <v>2.7390523158633811E-3</v>
      </c>
      <c r="R269" s="31">
        <f t="shared" si="32"/>
        <v>266</v>
      </c>
      <c r="S269" s="32">
        <f t="shared" si="33"/>
        <v>-0.9927099378783194</v>
      </c>
      <c r="T269" s="32">
        <f>IF(F10,DEGREES(R269),R269)</f>
        <v>266</v>
      </c>
      <c r="U269" s="32">
        <f>IF(F8,90-T269-F9,T269+90+F9)</f>
        <v>-176</v>
      </c>
      <c r="V269" s="32">
        <f>IF(F11,ABS(F6)-S269,ABS(F5)+S269)</f>
        <v>7.2900621216805961E-3</v>
      </c>
      <c r="W269" s="32">
        <f t="shared" si="34"/>
        <v>-7.2723038967494229E-3</v>
      </c>
      <c r="X269" s="33">
        <f t="shared" si="35"/>
        <v>-5.0852902698405656E-4</v>
      </c>
      <c r="Y269" s="31">
        <f t="shared" si="36"/>
        <v>266</v>
      </c>
      <c r="Z269" s="32">
        <f t="shared" si="37"/>
        <v>4.8659656292148815E-3</v>
      </c>
      <c r="AA269" s="32">
        <f>IF(F10,DEGREES(Y269),Y269)</f>
        <v>266</v>
      </c>
      <c r="AB269" s="32">
        <f>IF(F8,90-AA269-F9,AA269+90+F9)</f>
        <v>-176</v>
      </c>
      <c r="AC269" s="32">
        <f>IF(F11,ABS(F6)-Z269,ABS(F5)+Z269)</f>
        <v>1.0048659656292149</v>
      </c>
      <c r="AD269" s="32">
        <f t="shared" si="38"/>
        <v>-1.0024181626413289</v>
      </c>
      <c r="AE269" s="33">
        <f t="shared" si="39"/>
        <v>-7.009590634777968E-2</v>
      </c>
    </row>
    <row r="270" spans="1:31" x14ac:dyDescent="0.25">
      <c r="A270" s="1">
        <v>268</v>
      </c>
      <c r="B270" s="2">
        <v>-0.99817359410639028</v>
      </c>
      <c r="C270" s="3">
        <v>1.2179748700878615E-3</v>
      </c>
      <c r="R270" s="31">
        <f t="shared" si="32"/>
        <v>267</v>
      </c>
      <c r="S270" s="32">
        <f t="shared" si="33"/>
        <v>-0.99589423621471462</v>
      </c>
      <c r="T270" s="32">
        <f>IF(F10,DEGREES(R270),R270)</f>
        <v>267</v>
      </c>
      <c r="U270" s="32">
        <f>IF(F8,90-T270-F9,T270+90+F9)</f>
        <v>-177</v>
      </c>
      <c r="V270" s="32">
        <f>IF(F11,ABS(F6)-S270,ABS(F5)+S270)</f>
        <v>4.1057637852853768E-3</v>
      </c>
      <c r="W270" s="32">
        <f t="shared" si="34"/>
        <v>-4.100136978711714E-3</v>
      </c>
      <c r="X270" s="33">
        <f t="shared" si="35"/>
        <v>-2.1487907381055881E-4</v>
      </c>
      <c r="Y270" s="31">
        <f t="shared" si="36"/>
        <v>267</v>
      </c>
      <c r="Z270" s="32">
        <f t="shared" si="37"/>
        <v>2.7390523158633811E-3</v>
      </c>
      <c r="AA270" s="32">
        <f>IF(F10,DEGREES(Y270),Y270)</f>
        <v>267</v>
      </c>
      <c r="AB270" s="32">
        <f>IF(F8,90-AA270-F9,AA270+90+F9)</f>
        <v>-177</v>
      </c>
      <c r="AC270" s="32">
        <f>IF(F11,ABS(F6)-Z270,ABS(F5)+Z270)</f>
        <v>1.0027390523158635</v>
      </c>
      <c r="AD270" s="32">
        <f t="shared" si="38"/>
        <v>-1.0013648332944329</v>
      </c>
      <c r="AE270" s="33">
        <f t="shared" si="39"/>
        <v>-5.2479307165093969E-2</v>
      </c>
    </row>
    <row r="271" spans="1:31" x14ac:dyDescent="0.25">
      <c r="A271" s="1">
        <v>269</v>
      </c>
      <c r="B271" s="2">
        <v>-0.99954315505593705</v>
      </c>
      <c r="C271" s="3">
        <v>3.0458649045213444E-4</v>
      </c>
      <c r="R271" s="31">
        <f t="shared" si="32"/>
        <v>268</v>
      </c>
      <c r="S271" s="32">
        <f t="shared" si="33"/>
        <v>-0.99817359410639028</v>
      </c>
      <c r="T271" s="32">
        <f>IF(F10,DEGREES(R271),R271)</f>
        <v>268</v>
      </c>
      <c r="U271" s="32">
        <f>IF(F8,90-T271-F9,T271+90+F9)</f>
        <v>-178</v>
      </c>
      <c r="V271" s="32">
        <f>IF(F11,ABS(F6)-S271,ABS(F5)+S271)</f>
        <v>1.8264058936097172E-3</v>
      </c>
      <c r="W271" s="32">
        <f t="shared" si="34"/>
        <v>-1.8252932964871659E-3</v>
      </c>
      <c r="X271" s="33">
        <f t="shared" si="35"/>
        <v>-6.3740646461460978E-5</v>
      </c>
      <c r="Y271" s="31">
        <f t="shared" si="36"/>
        <v>268</v>
      </c>
      <c r="Z271" s="32">
        <f t="shared" si="37"/>
        <v>1.2179748700878615E-3</v>
      </c>
      <c r="AA271" s="32">
        <f>IF(F10,DEGREES(Y271),Y271)</f>
        <v>268</v>
      </c>
      <c r="AB271" s="32">
        <f>IF(F8,90-AA271-F9,AA271+90+F9)</f>
        <v>-178</v>
      </c>
      <c r="AC271" s="32">
        <f>IF(F11,ABS(F6)-Z271,ABS(F5)+Z271)</f>
        <v>1.0012179748700878</v>
      </c>
      <c r="AD271" s="32">
        <f t="shared" si="38"/>
        <v>-1.0006080599318012</v>
      </c>
      <c r="AE271" s="33">
        <f t="shared" si="39"/>
        <v>-3.49420034124635E-2</v>
      </c>
    </row>
    <row r="272" spans="1:31" x14ac:dyDescent="0.25">
      <c r="A272" s="1">
        <v>270</v>
      </c>
      <c r="B272" s="2">
        <v>-1</v>
      </c>
      <c r="C272" s="3">
        <v>3.3772246572712026E-32</v>
      </c>
      <c r="R272" s="31">
        <f t="shared" si="32"/>
        <v>269</v>
      </c>
      <c r="S272" s="32">
        <f t="shared" si="33"/>
        <v>-0.99954315505593705</v>
      </c>
      <c r="T272" s="32">
        <f>IF(F10,DEGREES(R272),R272)</f>
        <v>269</v>
      </c>
      <c r="U272" s="32">
        <f>IF(F8,90-T272-F9,T272+90+F9)</f>
        <v>-179</v>
      </c>
      <c r="V272" s="32">
        <f>IF(F11,ABS(F6)-S272,ABS(F5)+S272)</f>
        <v>4.5684494406295073E-4</v>
      </c>
      <c r="W272" s="32">
        <f t="shared" si="34"/>
        <v>-4.567753643651918E-4</v>
      </c>
      <c r="X272" s="33">
        <f t="shared" si="35"/>
        <v>-7.9730436426046344E-6</v>
      </c>
      <c r="Y272" s="31">
        <f t="shared" si="36"/>
        <v>269</v>
      </c>
      <c r="Z272" s="32">
        <f t="shared" si="37"/>
        <v>3.0458649045213444E-4</v>
      </c>
      <c r="AA272" s="32">
        <f>IF(F10,DEGREES(Y272),Y272)</f>
        <v>269</v>
      </c>
      <c r="AB272" s="32">
        <f>IF(F8,90-AA272-F9,AA272+90+F9)</f>
        <v>-179</v>
      </c>
      <c r="AC272" s="32">
        <f>IF(F11,ABS(F6)-Z272,ABS(F5)+Z272)</f>
        <v>1.0003045864904521</v>
      </c>
      <c r="AD272" s="32">
        <f t="shared" si="38"/>
        <v>-1.0001522352568455</v>
      </c>
      <c r="AE272" s="33">
        <f t="shared" si="39"/>
        <v>-1.7457722204510116E-2</v>
      </c>
    </row>
    <row r="273" spans="1:31" x14ac:dyDescent="0.25">
      <c r="A273" s="1">
        <v>271</v>
      </c>
      <c r="B273" s="2">
        <v>-0.99954315505593705</v>
      </c>
      <c r="C273" s="3">
        <v>3.0458649045212165E-4</v>
      </c>
      <c r="R273" s="31">
        <f t="shared" si="32"/>
        <v>270</v>
      </c>
      <c r="S273" s="32">
        <f t="shared" si="33"/>
        <v>-1</v>
      </c>
      <c r="T273" s="32">
        <f>IF(F10,DEGREES(R273),R273)</f>
        <v>270</v>
      </c>
      <c r="U273" s="32">
        <f>IF(F8,90-T273-F9,T273+90+F9)</f>
        <v>-180</v>
      </c>
      <c r="V273" s="32">
        <f>IF(F11,ABS(F6)-S273,ABS(F5)+S273)</f>
        <v>0</v>
      </c>
      <c r="W273" s="32">
        <f t="shared" si="34"/>
        <v>0</v>
      </c>
      <c r="X273" s="33">
        <f t="shared" si="35"/>
        <v>0</v>
      </c>
      <c r="Y273" s="31">
        <f t="shared" si="36"/>
        <v>270</v>
      </c>
      <c r="Z273" s="32">
        <f t="shared" si="37"/>
        <v>3.3772246572712026E-32</v>
      </c>
      <c r="AA273" s="32">
        <f>IF(F10,DEGREES(Y273),Y273)</f>
        <v>270</v>
      </c>
      <c r="AB273" s="32">
        <f>IF(F8,90-AA273-F9,AA273+90+F9)</f>
        <v>-180</v>
      </c>
      <c r="AC273" s="32">
        <f>IF(F11,ABS(F6)-Z273,ABS(F5)+Z273)</f>
        <v>1</v>
      </c>
      <c r="AD273" s="32">
        <f t="shared" si="38"/>
        <v>-1</v>
      </c>
      <c r="AE273" s="33">
        <f t="shared" si="39"/>
        <v>-1.22514845490862E-16</v>
      </c>
    </row>
    <row r="274" spans="1:31" x14ac:dyDescent="0.25">
      <c r="A274" s="1">
        <v>272</v>
      </c>
      <c r="B274" s="2">
        <v>-0.99817359410639028</v>
      </c>
      <c r="C274" s="3">
        <v>1.2179748700878979E-3</v>
      </c>
      <c r="R274" s="31">
        <f t="shared" si="32"/>
        <v>271</v>
      </c>
      <c r="S274" s="32">
        <f t="shared" si="33"/>
        <v>-0.99954315505593705</v>
      </c>
      <c r="T274" s="32">
        <f>IF(F10,DEGREES(R274),R274)</f>
        <v>271</v>
      </c>
      <c r="U274" s="32">
        <f>IF(F8,90-T274-F9,T274+90+F9)</f>
        <v>-181</v>
      </c>
      <c r="V274" s="32">
        <f>IF(F11,ABS(F6)-S274,ABS(F5)+S274)</f>
        <v>4.5684494406295073E-4</v>
      </c>
      <c r="W274" s="32">
        <f t="shared" si="34"/>
        <v>-4.567753643651918E-4</v>
      </c>
      <c r="X274" s="33">
        <f t="shared" si="35"/>
        <v>7.9730436426047242E-6</v>
      </c>
      <c r="Y274" s="31">
        <f t="shared" si="36"/>
        <v>271</v>
      </c>
      <c r="Z274" s="32">
        <f t="shared" si="37"/>
        <v>3.0458649045212165E-4</v>
      </c>
      <c r="AA274" s="32">
        <f>IF(F10,DEGREES(Y274),Y274)</f>
        <v>271</v>
      </c>
      <c r="AB274" s="32">
        <f>IF(F8,90-AA274-F9,AA274+90+F9)</f>
        <v>-181</v>
      </c>
      <c r="AC274" s="32">
        <f>IF(F11,ABS(F6)-Z274,ABS(F5)+Z274)</f>
        <v>1.0003045864904521</v>
      </c>
      <c r="AD274" s="32">
        <f t="shared" si="38"/>
        <v>-1.0001522352568455</v>
      </c>
      <c r="AE274" s="33">
        <f t="shared" si="39"/>
        <v>1.7457722204510313E-2</v>
      </c>
    </row>
    <row r="275" spans="1:31" x14ac:dyDescent="0.25">
      <c r="A275" s="1">
        <v>273</v>
      </c>
      <c r="B275" s="2">
        <v>-0.99589423621471462</v>
      </c>
      <c r="C275" s="3">
        <v>2.7390523158633434E-3</v>
      </c>
      <c r="R275" s="31">
        <f t="shared" si="32"/>
        <v>272</v>
      </c>
      <c r="S275" s="32">
        <f t="shared" si="33"/>
        <v>-0.99817359410639028</v>
      </c>
      <c r="T275" s="32">
        <f>IF(F10,DEGREES(R275),R275)</f>
        <v>272</v>
      </c>
      <c r="U275" s="32">
        <f>IF(F8,90-T275-F9,T275+90+F9)</f>
        <v>-182</v>
      </c>
      <c r="V275" s="32">
        <f>IF(F11,ABS(F6)-S275,ABS(F5)+S275)</f>
        <v>1.8264058936097172E-3</v>
      </c>
      <c r="W275" s="32">
        <f t="shared" si="34"/>
        <v>-1.8252932964871659E-3</v>
      </c>
      <c r="X275" s="33">
        <f t="shared" si="35"/>
        <v>6.3740646461460531E-5</v>
      </c>
      <c r="Y275" s="31">
        <f t="shared" si="36"/>
        <v>272</v>
      </c>
      <c r="Z275" s="32">
        <f t="shared" si="37"/>
        <v>1.2179748700878979E-3</v>
      </c>
      <c r="AA275" s="32">
        <f>IF(F10,DEGREES(Y275),Y275)</f>
        <v>272</v>
      </c>
      <c r="AB275" s="32">
        <f>IF(F8,90-AA275-F9,AA275+90+F9)</f>
        <v>-182</v>
      </c>
      <c r="AC275" s="32">
        <f>IF(F11,ABS(F6)-Z275,ABS(F5)+Z275)</f>
        <v>1.0012179748700878</v>
      </c>
      <c r="AD275" s="32">
        <f t="shared" si="38"/>
        <v>-1.0006080599318012</v>
      </c>
      <c r="AE275" s="33">
        <f t="shared" si="39"/>
        <v>3.4942003412463257E-2</v>
      </c>
    </row>
    <row r="276" spans="1:31" x14ac:dyDescent="0.25">
      <c r="A276" s="1">
        <v>274</v>
      </c>
      <c r="B276" s="2">
        <v>-0.99270993787831974</v>
      </c>
      <c r="C276" s="3">
        <v>4.8659656292148312E-3</v>
      </c>
      <c r="R276" s="31">
        <f t="shared" si="32"/>
        <v>273</v>
      </c>
      <c r="S276" s="32">
        <f t="shared" si="33"/>
        <v>-0.99589423621471462</v>
      </c>
      <c r="T276" s="32">
        <f>IF(F10,DEGREES(R276),R276)</f>
        <v>273</v>
      </c>
      <c r="U276" s="32">
        <f>IF(F8,90-T276-F9,T276+90+F9)</f>
        <v>-183</v>
      </c>
      <c r="V276" s="32">
        <f>IF(F11,ABS(F6)-S276,ABS(F5)+S276)</f>
        <v>4.1057637852853768E-3</v>
      </c>
      <c r="W276" s="32">
        <f t="shared" si="34"/>
        <v>-4.100136978711714E-3</v>
      </c>
      <c r="X276" s="33">
        <f t="shared" si="35"/>
        <v>2.1487907381055778E-4</v>
      </c>
      <c r="Y276" s="31">
        <f t="shared" si="36"/>
        <v>273</v>
      </c>
      <c r="Z276" s="32">
        <f t="shared" si="37"/>
        <v>2.7390523158633434E-3</v>
      </c>
      <c r="AA276" s="32">
        <f>IF(F10,DEGREES(Y276),Y276)</f>
        <v>273</v>
      </c>
      <c r="AB276" s="32">
        <f>IF(F8,90-AA276-F9,AA276+90+F9)</f>
        <v>-183</v>
      </c>
      <c r="AC276" s="32">
        <f>IF(F11,ABS(F6)-Z276,ABS(F5)+Z276)</f>
        <v>1.0027390523158632</v>
      </c>
      <c r="AD276" s="32">
        <f t="shared" si="38"/>
        <v>-1.0013648332944327</v>
      </c>
      <c r="AE276" s="33">
        <f t="shared" si="39"/>
        <v>5.2479307165093712E-2</v>
      </c>
    </row>
    <row r="277" spans="1:31" x14ac:dyDescent="0.25">
      <c r="A277" s="1">
        <v>275</v>
      </c>
      <c r="B277" s="2">
        <v>-0.98862748014107626</v>
      </c>
      <c r="C277" s="3">
        <v>7.5961234938959205E-3</v>
      </c>
      <c r="R277" s="31">
        <f t="shared" si="32"/>
        <v>274</v>
      </c>
      <c r="S277" s="32">
        <f t="shared" si="33"/>
        <v>-0.99270993787831974</v>
      </c>
      <c r="T277" s="32">
        <f>IF(F10,DEGREES(R277),R277)</f>
        <v>274</v>
      </c>
      <c r="U277" s="32">
        <f>IF(F8,90-T277-F9,T277+90+F9)</f>
        <v>-184</v>
      </c>
      <c r="V277" s="32">
        <f>IF(F11,ABS(F6)-S277,ABS(F5)+S277)</f>
        <v>7.290062121680263E-3</v>
      </c>
      <c r="W277" s="32">
        <f t="shared" si="34"/>
        <v>-7.2723038967490907E-3</v>
      </c>
      <c r="X277" s="33">
        <f t="shared" si="35"/>
        <v>5.0852902698403151E-4</v>
      </c>
      <c r="Y277" s="31">
        <f t="shared" si="36"/>
        <v>274</v>
      </c>
      <c r="Z277" s="32">
        <f t="shared" si="37"/>
        <v>4.8659656292148312E-3</v>
      </c>
      <c r="AA277" s="32">
        <f>IF(F10,DEGREES(Y277),Y277)</f>
        <v>274</v>
      </c>
      <c r="AB277" s="32">
        <f>IF(F8,90-AA277-F9,AA277+90+F9)</f>
        <v>-184</v>
      </c>
      <c r="AC277" s="32">
        <f>IF(F11,ABS(F6)-Z277,ABS(F5)+Z277)</f>
        <v>1.0048659656292149</v>
      </c>
      <c r="AD277" s="32">
        <f t="shared" si="38"/>
        <v>-1.0024181626413289</v>
      </c>
      <c r="AE277" s="33">
        <f t="shared" si="39"/>
        <v>7.0095906347779416E-2</v>
      </c>
    </row>
    <row r="278" spans="1:31" x14ac:dyDescent="0.25">
      <c r="A278" s="1">
        <v>276</v>
      </c>
      <c r="B278" s="2">
        <v>-0.98365555059999354</v>
      </c>
      <c r="C278" s="3">
        <v>1.0926199633097079E-2</v>
      </c>
      <c r="R278" s="31">
        <f t="shared" si="32"/>
        <v>275</v>
      </c>
      <c r="S278" s="32">
        <f t="shared" si="33"/>
        <v>-0.98862748014107626</v>
      </c>
      <c r="T278" s="32">
        <f>IF(F10,DEGREES(R278),R278)</f>
        <v>275</v>
      </c>
      <c r="U278" s="32">
        <f>IF(F8,90-T278-F9,T278+90+F9)</f>
        <v>-185</v>
      </c>
      <c r="V278" s="32">
        <f>IF(F11,ABS(F6)-S278,ABS(F5)+S278)</f>
        <v>1.1372519858923735E-2</v>
      </c>
      <c r="W278" s="32">
        <f t="shared" si="34"/>
        <v>-1.132924398740291E-2</v>
      </c>
      <c r="X278" s="33">
        <f t="shared" si="35"/>
        <v>9.9118041521698832E-4</v>
      </c>
      <c r="Y278" s="31">
        <f t="shared" si="36"/>
        <v>275</v>
      </c>
      <c r="Z278" s="32">
        <f t="shared" si="37"/>
        <v>7.5961234938959205E-3</v>
      </c>
      <c r="AA278" s="32">
        <f>IF(F10,DEGREES(Y278),Y278)</f>
        <v>275</v>
      </c>
      <c r="AB278" s="32">
        <f>IF(F8,90-AA278-F9,AA278+90+F9)</f>
        <v>-185</v>
      </c>
      <c r="AC278" s="32">
        <f>IF(F11,ABS(F6)-Z278,ABS(F5)+Z278)</f>
        <v>1.0075961234938959</v>
      </c>
      <c r="AD278" s="32">
        <f t="shared" si="38"/>
        <v>-1.0037619160424147</v>
      </c>
      <c r="AE278" s="33">
        <f t="shared" si="39"/>
        <v>8.7817788532771376E-2</v>
      </c>
    </row>
    <row r="279" spans="1:31" x14ac:dyDescent="0.25">
      <c r="A279" s="1">
        <v>277</v>
      </c>
      <c r="B279" s="2">
        <v>-0.97780472035529187</v>
      </c>
      <c r="C279" s="3">
        <v>1.4852136862001814E-2</v>
      </c>
      <c r="R279" s="31">
        <f t="shared" si="32"/>
        <v>276</v>
      </c>
      <c r="S279" s="32">
        <f t="shared" si="33"/>
        <v>-0.98365555059999354</v>
      </c>
      <c r="T279" s="32">
        <f>IF(F10,DEGREES(R279),R279)</f>
        <v>276</v>
      </c>
      <c r="U279" s="32">
        <f>IF(F8,90-T279-F9,T279+90+F9)</f>
        <v>-186</v>
      </c>
      <c r="V279" s="32">
        <f>IF(F11,ABS(F6)-S279,ABS(F5)+S279)</f>
        <v>1.6344449400006456E-2</v>
      </c>
      <c r="W279" s="32">
        <f t="shared" si="34"/>
        <v>-1.6254912796045257E-2</v>
      </c>
      <c r="X279" s="33">
        <f t="shared" si="35"/>
        <v>1.7084601787385959E-3</v>
      </c>
      <c r="Y279" s="31">
        <f t="shared" si="36"/>
        <v>276</v>
      </c>
      <c r="Z279" s="32">
        <f t="shared" si="37"/>
        <v>1.0926199633097079E-2</v>
      </c>
      <c r="AA279" s="32">
        <f>IF(F10,DEGREES(Y279),Y279)</f>
        <v>276</v>
      </c>
      <c r="AB279" s="32">
        <f>IF(F8,90-AA279-F9,AA279+90+F9)</f>
        <v>-186</v>
      </c>
      <c r="AC279" s="32">
        <f>IF(F11,ABS(F6)-Z279,ABS(F5)+Z279)</f>
        <v>1.0109261996330972</v>
      </c>
      <c r="AD279" s="32">
        <f t="shared" si="38"/>
        <v>-1.0053882401365533</v>
      </c>
      <c r="AE279" s="33">
        <f t="shared" si="39"/>
        <v>0.10567056212465674</v>
      </c>
    </row>
    <row r="280" spans="1:31" x14ac:dyDescent="0.25">
      <c r="A280" s="1">
        <v>278</v>
      </c>
      <c r="B280" s="2">
        <v>-0.97108741596682813</v>
      </c>
      <c r="C280" s="3">
        <v>1.9369152030840574E-2</v>
      </c>
      <c r="R280" s="31">
        <f t="shared" si="32"/>
        <v>277</v>
      </c>
      <c r="S280" s="32">
        <f t="shared" si="33"/>
        <v>-0.97780472035529187</v>
      </c>
      <c r="T280" s="32">
        <f>IF(F10,DEGREES(R280),R280)</f>
        <v>277</v>
      </c>
      <c r="U280" s="32">
        <f>IF(F8,90-T280-F9,T280+90+F9)</f>
        <v>-187</v>
      </c>
      <c r="V280" s="32">
        <f>IF(F11,ABS(F6)-S280,ABS(F5)+S280)</f>
        <v>2.2195279644708132E-2</v>
      </c>
      <c r="W280" s="32">
        <f t="shared" si="34"/>
        <v>-2.2029839395958029E-2</v>
      </c>
      <c r="X280" s="33">
        <f t="shared" si="35"/>
        <v>2.7049241569942115E-3</v>
      </c>
      <c r="Y280" s="31">
        <f t="shared" si="36"/>
        <v>277</v>
      </c>
      <c r="Z280" s="32">
        <f t="shared" si="37"/>
        <v>1.4852136862001814E-2</v>
      </c>
      <c r="AA280" s="32">
        <f>IF(F10,DEGREES(Y280),Y280)</f>
        <v>277</v>
      </c>
      <c r="AB280" s="32">
        <f>IF(F8,90-AA280-F9,AA280+90+F9)</f>
        <v>-187</v>
      </c>
      <c r="AC280" s="32">
        <f>IF(F11,ABS(F6)-Z280,ABS(F5)+Z280)</f>
        <v>1.0148521368620018</v>
      </c>
      <c r="AD280" s="32">
        <f t="shared" si="38"/>
        <v>-1.0072875829273522</v>
      </c>
      <c r="AE280" s="33">
        <f t="shared" si="39"/>
        <v>0.12367936357268286</v>
      </c>
    </row>
    <row r="281" spans="1:31" x14ac:dyDescent="0.25">
      <c r="A281" s="1">
        <v>279</v>
      </c>
      <c r="B281" s="2">
        <v>-0.96351788649344539</v>
      </c>
      <c r="C281" s="3">
        <v>2.4471741852423155E-2</v>
      </c>
      <c r="R281" s="31">
        <f t="shared" si="32"/>
        <v>278</v>
      </c>
      <c r="S281" s="32">
        <f t="shared" si="33"/>
        <v>-0.97108741596682813</v>
      </c>
      <c r="T281" s="32">
        <f>IF(F10,DEGREES(R281),R281)</f>
        <v>278</v>
      </c>
      <c r="U281" s="32">
        <f>IF(F8,90-T281-F9,T281+90+F9)</f>
        <v>-188</v>
      </c>
      <c r="V281" s="32">
        <f>IF(F11,ABS(F6)-S281,ABS(F5)+S281)</f>
        <v>2.8912584033171873E-2</v>
      </c>
      <c r="W281" s="32">
        <f t="shared" si="34"/>
        <v>-2.8631208752857473E-2</v>
      </c>
      <c r="X281" s="33">
        <f t="shared" si="35"/>
        <v>4.0238539766650075E-3</v>
      </c>
      <c r="Y281" s="31">
        <f t="shared" si="36"/>
        <v>278</v>
      </c>
      <c r="Z281" s="32">
        <f t="shared" si="37"/>
        <v>1.9369152030840574E-2</v>
      </c>
      <c r="AA281" s="32">
        <f>IF(F10,DEGREES(Y281),Y281)</f>
        <v>278</v>
      </c>
      <c r="AB281" s="32">
        <f>IF(F8,90-AA281-F9,AA281+90+F9)</f>
        <v>-188</v>
      </c>
      <c r="AC281" s="32">
        <f>IF(F11,ABS(F6)-Z281,ABS(F5)+Z281)</f>
        <v>1.0193691520308406</v>
      </c>
      <c r="AD281" s="32">
        <f t="shared" si="38"/>
        <v>-1.0094487215163126</v>
      </c>
      <c r="AE281" s="33">
        <f t="shared" si="39"/>
        <v>0.14186876591116454</v>
      </c>
    </row>
    <row r="282" spans="1:31" x14ac:dyDescent="0.25">
      <c r="A282" s="1">
        <v>280</v>
      </c>
      <c r="B282" s="2">
        <v>-0.95511216570526591</v>
      </c>
      <c r="C282" s="3">
        <v>3.0153689607045675E-2</v>
      </c>
      <c r="R282" s="31">
        <f t="shared" si="32"/>
        <v>279</v>
      </c>
      <c r="S282" s="32">
        <f t="shared" si="33"/>
        <v>-0.96351788649344539</v>
      </c>
      <c r="T282" s="32">
        <f>IF(F10,DEGREES(R282),R282)</f>
        <v>279</v>
      </c>
      <c r="U282" s="32">
        <f>IF(F8,90-T282-F9,T282+90+F9)</f>
        <v>-189</v>
      </c>
      <c r="V282" s="32">
        <f>IF(F11,ABS(F6)-S282,ABS(F5)+S282)</f>
        <v>3.6482113506554614E-2</v>
      </c>
      <c r="W282" s="32">
        <f t="shared" si="34"/>
        <v>-3.6032958150692393E-2</v>
      </c>
      <c r="X282" s="33">
        <f t="shared" si="35"/>
        <v>5.7070599099348475E-3</v>
      </c>
      <c r="Y282" s="31">
        <f t="shared" si="36"/>
        <v>279</v>
      </c>
      <c r="Z282" s="32">
        <f t="shared" si="37"/>
        <v>2.4471741852423155E-2</v>
      </c>
      <c r="AA282" s="32">
        <f>IF(F10,DEGREES(Y282),Y282)</f>
        <v>279</v>
      </c>
      <c r="AB282" s="32">
        <f>IF(F8,90-AA282-F9,AA282+90+F9)</f>
        <v>-189</v>
      </c>
      <c r="AC282" s="32">
        <f>IF(F11,ABS(F6)-Z282,ABS(F5)+Z282)</f>
        <v>1.0244717418524232</v>
      </c>
      <c r="AD282" s="32">
        <f t="shared" si="38"/>
        <v>-1.0118587946968303</v>
      </c>
      <c r="AE282" s="33">
        <f t="shared" si="39"/>
        <v>0.16026268888551717</v>
      </c>
    </row>
    <row r="283" spans="1:31" x14ac:dyDescent="0.25">
      <c r="A283" s="1">
        <v>281</v>
      </c>
      <c r="B283" s="2">
        <v>-0.94588802957210372</v>
      </c>
      <c r="C283" s="3">
        <v>3.6408072716606413E-2</v>
      </c>
      <c r="R283" s="31">
        <f t="shared" si="32"/>
        <v>280</v>
      </c>
      <c r="S283" s="32">
        <f t="shared" si="33"/>
        <v>-0.95511216570526591</v>
      </c>
      <c r="T283" s="32">
        <f>IF(F10,DEGREES(R283),R283)</f>
        <v>280</v>
      </c>
      <c r="U283" s="32">
        <f>IF(F8,90-T283-F9,T283+90+F9)</f>
        <v>-190</v>
      </c>
      <c r="V283" s="32">
        <f>IF(F11,ABS(F6)-S283,ABS(F5)+S283)</f>
        <v>4.4887834294734086E-2</v>
      </c>
      <c r="W283" s="32">
        <f t="shared" si="34"/>
        <v>-4.4205887229381409E-2</v>
      </c>
      <c r="X283" s="33">
        <f t="shared" si="35"/>
        <v>7.7946906246957187E-3</v>
      </c>
      <c r="Y283" s="31">
        <f t="shared" si="36"/>
        <v>280</v>
      </c>
      <c r="Z283" s="32">
        <f t="shared" si="37"/>
        <v>3.0153689607045675E-2</v>
      </c>
      <c r="AA283" s="32">
        <f>IF(F10,DEGREES(Y283),Y283)</f>
        <v>280</v>
      </c>
      <c r="AB283" s="32">
        <f>IF(F8,90-AA283-F9,AA283+90+F9)</f>
        <v>-190</v>
      </c>
      <c r="AC283" s="32">
        <f>IF(F11,ABS(F6)-Z283,ABS(F5)+Z283)</f>
        <v>1.0301536896070456</v>
      </c>
      <c r="AD283" s="32">
        <f t="shared" si="38"/>
        <v>-1.0145033403191501</v>
      </c>
      <c r="AE283" s="33">
        <f t="shared" si="39"/>
        <v>0.1788843109171282</v>
      </c>
    </row>
    <row r="284" spans="1:31" x14ac:dyDescent="0.25">
      <c r="A284" s="1">
        <v>282</v>
      </c>
      <c r="B284" s="2">
        <v>-0.93586494914409091</v>
      </c>
      <c r="C284" s="3">
        <v>4.3227271178699588E-2</v>
      </c>
      <c r="R284" s="31">
        <f t="shared" si="32"/>
        <v>281</v>
      </c>
      <c r="S284" s="32">
        <f t="shared" si="33"/>
        <v>-0.94588802957210372</v>
      </c>
      <c r="T284" s="32">
        <f>IF(F10,DEGREES(R284),R284)</f>
        <v>281</v>
      </c>
      <c r="U284" s="32">
        <f>IF(F8,90-T284-F9,T284+90+F9)</f>
        <v>-191</v>
      </c>
      <c r="V284" s="32">
        <f>IF(F11,ABS(F6)-S284,ABS(F5)+S284)</f>
        <v>5.4111970427896283E-2</v>
      </c>
      <c r="W284" s="32">
        <f t="shared" si="34"/>
        <v>-5.3117781121939114E-2</v>
      </c>
      <c r="X284" s="33">
        <f t="shared" si="35"/>
        <v>1.0325050715192187E-2</v>
      </c>
      <c r="Y284" s="31">
        <f t="shared" si="36"/>
        <v>281</v>
      </c>
      <c r="Z284" s="32">
        <f t="shared" si="37"/>
        <v>3.6408072716606413E-2</v>
      </c>
      <c r="AA284" s="32">
        <f>IF(F10,DEGREES(Y284),Y284)</f>
        <v>281</v>
      </c>
      <c r="AB284" s="32">
        <f>IF(F8,90-AA284-F9,AA284+90+F9)</f>
        <v>-191</v>
      </c>
      <c r="AC284" s="32">
        <f>IF(F11,ABS(F6)-Z284,ABS(F5)+Z284)</f>
        <v>1.0364080727166065</v>
      </c>
      <c r="AD284" s="32">
        <f t="shared" si="38"/>
        <v>-1.0173663373232242</v>
      </c>
      <c r="AE284" s="33">
        <f t="shared" si="39"/>
        <v>0.1977559831551966</v>
      </c>
    </row>
    <row r="285" spans="1:31" x14ac:dyDescent="0.25">
      <c r="A285" s="1">
        <v>283</v>
      </c>
      <c r="B285" s="2">
        <v>-0.92506403895316913</v>
      </c>
      <c r="C285" s="3">
        <v>5.0602976850416467E-2</v>
      </c>
      <c r="R285" s="31">
        <f t="shared" si="32"/>
        <v>282</v>
      </c>
      <c r="S285" s="32">
        <f t="shared" si="33"/>
        <v>-0.93586494914409091</v>
      </c>
      <c r="T285" s="32">
        <f>IF(F10,DEGREES(R285),R285)</f>
        <v>282</v>
      </c>
      <c r="U285" s="32">
        <f>IF(F8,90-T285-F9,T285+90+F9)</f>
        <v>-192</v>
      </c>
      <c r="V285" s="32">
        <f>IF(F11,ABS(F6)-S285,ABS(F5)+S285)</f>
        <v>6.4135050855909093E-2</v>
      </c>
      <c r="W285" s="32">
        <f t="shared" si="34"/>
        <v>-6.2733546117648087E-2</v>
      </c>
      <c r="X285" s="33">
        <f t="shared" si="35"/>
        <v>1.3334426864135053E-2</v>
      </c>
      <c r="Y285" s="31">
        <f t="shared" si="36"/>
        <v>282</v>
      </c>
      <c r="Z285" s="32">
        <f t="shared" si="37"/>
        <v>4.3227271178699588E-2</v>
      </c>
      <c r="AA285" s="32">
        <f>IF(F10,DEGREES(Y285),Y285)</f>
        <v>282</v>
      </c>
      <c r="AB285" s="32">
        <f>IF(F8,90-AA285-F9,AA285+90+F9)</f>
        <v>-192</v>
      </c>
      <c r="AC285" s="32">
        <f>IF(F11,ABS(F6)-Z285,ABS(F5)+Z285)</f>
        <v>1.0432272711786996</v>
      </c>
      <c r="AD285" s="32">
        <f t="shared" si="38"/>
        <v>-1.0204302523235202</v>
      </c>
      <c r="AE285" s="33">
        <f t="shared" si="39"/>
        <v>0.21689914585796075</v>
      </c>
    </row>
    <row r="286" spans="1:31" x14ac:dyDescent="0.25">
      <c r="A286" s="1">
        <v>284</v>
      </c>
      <c r="B286" s="2">
        <v>-0.91350800107634622</v>
      </c>
      <c r="C286" s="3">
        <v>5.8526203570536402E-2</v>
      </c>
      <c r="R286" s="31">
        <f t="shared" si="32"/>
        <v>283</v>
      </c>
      <c r="S286" s="32">
        <f t="shared" si="33"/>
        <v>-0.92506403895316913</v>
      </c>
      <c r="T286" s="32">
        <f>IF(F10,DEGREES(R286),R286)</f>
        <v>283</v>
      </c>
      <c r="U286" s="32">
        <f>IF(F8,90-T286-F9,T286+90+F9)</f>
        <v>-193</v>
      </c>
      <c r="V286" s="32">
        <f>IF(F11,ABS(F6)-S286,ABS(F5)+S286)</f>
        <v>7.4935961046830868E-2</v>
      </c>
      <c r="W286" s="32">
        <f t="shared" si="34"/>
        <v>-7.3015357219944454E-2</v>
      </c>
      <c r="X286" s="33">
        <f t="shared" si="35"/>
        <v>1.6856923445755401E-2</v>
      </c>
      <c r="Y286" s="31">
        <f t="shared" si="36"/>
        <v>283</v>
      </c>
      <c r="Z286" s="32">
        <f t="shared" si="37"/>
        <v>5.0602976850416467E-2</v>
      </c>
      <c r="AA286" s="32">
        <f>IF(F10,DEGREES(Y286),Y286)</f>
        <v>283</v>
      </c>
      <c r="AB286" s="32">
        <f>IF(F8,90-AA286-F9,AA286+90+F9)</f>
        <v>-193</v>
      </c>
      <c r="AC286" s="32">
        <f>IF(F11,ABS(F6)-Z286,ABS(F5)+Z286)</f>
        <v>1.0506029768504164</v>
      </c>
      <c r="AD286" s="32">
        <f t="shared" si="38"/>
        <v>-1.0236760906173012</v>
      </c>
      <c r="AE286" s="33">
        <f t="shared" si="39"/>
        <v>0.23633424733930433</v>
      </c>
    </row>
    <row r="287" spans="1:31" x14ac:dyDescent="0.25">
      <c r="A287" s="1">
        <v>285</v>
      </c>
      <c r="B287" s="2">
        <v>-0.90122106501343857</v>
      </c>
      <c r="C287" s="3">
        <v>6.6987298107780438E-2</v>
      </c>
      <c r="R287" s="31">
        <f t="shared" si="32"/>
        <v>284</v>
      </c>
      <c r="S287" s="32">
        <f t="shared" si="33"/>
        <v>-0.91350800107634622</v>
      </c>
      <c r="T287" s="32">
        <f>IF(F10,DEGREES(R287),R287)</f>
        <v>284</v>
      </c>
      <c r="U287" s="32">
        <f>IF(F8,90-T287-F9,T287+90+F9)</f>
        <v>-194</v>
      </c>
      <c r="V287" s="32">
        <f>IF(F11,ABS(F6)-S287,ABS(F5)+S287)</f>
        <v>8.6491998923653779E-2</v>
      </c>
      <c r="W287" s="32">
        <f t="shared" si="34"/>
        <v>-8.3922816912689352E-2</v>
      </c>
      <c r="X287" s="33">
        <f t="shared" si="35"/>
        <v>2.0924308333814725E-2</v>
      </c>
      <c r="Y287" s="31">
        <f t="shared" si="36"/>
        <v>284</v>
      </c>
      <c r="Z287" s="32">
        <f t="shared" si="37"/>
        <v>5.8526203570536402E-2</v>
      </c>
      <c r="AA287" s="32">
        <f>IF(F10,DEGREES(Y287),Y287)</f>
        <v>284</v>
      </c>
      <c r="AB287" s="32">
        <f>IF(F8,90-AA287-F9,AA287+90+F9)</f>
        <v>-194</v>
      </c>
      <c r="AC287" s="32">
        <f>IF(F11,ABS(F6)-Z287,ABS(F5)+Z287)</f>
        <v>1.0585262035705365</v>
      </c>
      <c r="AD287" s="32">
        <f t="shared" si="38"/>
        <v>-1.0270834514756471</v>
      </c>
      <c r="AE287" s="33">
        <f t="shared" si="39"/>
        <v>0.25608066570970373</v>
      </c>
    </row>
    <row r="288" spans="1:31" x14ac:dyDescent="0.25">
      <c r="A288" s="1">
        <v>286</v>
      </c>
      <c r="B288" s="2">
        <v>-0.88822892354345351</v>
      </c>
      <c r="C288" s="3">
        <v>7.5975951921787119E-2</v>
      </c>
      <c r="R288" s="31">
        <f t="shared" si="32"/>
        <v>285</v>
      </c>
      <c r="S288" s="32">
        <f t="shared" si="33"/>
        <v>-0.90122106501343857</v>
      </c>
      <c r="T288" s="32">
        <f>IF(F10,DEGREES(R288),R288)</f>
        <v>285</v>
      </c>
      <c r="U288" s="32">
        <f>IF(F8,90-T288-F9,T288+90+F9)</f>
        <v>-195</v>
      </c>
      <c r="V288" s="32">
        <f>IF(F11,ABS(F6)-S288,ABS(F5)+S288)</f>
        <v>9.8778934986561429E-2</v>
      </c>
      <c r="W288" s="32">
        <f t="shared" si="34"/>
        <v>-9.54131243968485E-2</v>
      </c>
      <c r="X288" s="33">
        <f t="shared" si="35"/>
        <v>2.5565869629465811E-2</v>
      </c>
      <c r="Y288" s="31">
        <f t="shared" si="36"/>
        <v>285</v>
      </c>
      <c r="Z288" s="32">
        <f t="shared" si="37"/>
        <v>6.6987298107780438E-2</v>
      </c>
      <c r="AA288" s="32">
        <f>IF(F10,DEGREES(Y288),Y288)</f>
        <v>285</v>
      </c>
      <c r="AB288" s="32">
        <f>IF(F8,90-AA288-F9,AA288+90+F9)</f>
        <v>-195</v>
      </c>
      <c r="AC288" s="32">
        <f>IF(F11,ABS(F6)-Z288,ABS(F5)+Z288)</f>
        <v>1.0669872981077804</v>
      </c>
      <c r="AD288" s="32">
        <f t="shared" si="38"/>
        <v>-1.0306305875646982</v>
      </c>
      <c r="AE288" s="33">
        <f t="shared" si="39"/>
        <v>0.27615663363277443</v>
      </c>
    </row>
    <row r="289" spans="1:31" x14ac:dyDescent="0.25">
      <c r="A289" s="1">
        <v>287</v>
      </c>
      <c r="B289" s="2">
        <v>-0.87455866473473587</v>
      </c>
      <c r="C289" s="3">
        <v>8.5481213722479146E-2</v>
      </c>
      <c r="R289" s="31">
        <f t="shared" si="32"/>
        <v>286</v>
      </c>
      <c r="S289" s="32">
        <f t="shared" si="33"/>
        <v>-0.88822892354345351</v>
      </c>
      <c r="T289" s="32">
        <f>IF(F10,DEGREES(R289),R289)</f>
        <v>286</v>
      </c>
      <c r="U289" s="32">
        <f>IF(F8,90-T289-F9,T289+90+F9)</f>
        <v>-196</v>
      </c>
      <c r="V289" s="32">
        <f>IF(F11,ABS(F6)-S289,ABS(F5)+S289)</f>
        <v>0.11177107645654649</v>
      </c>
      <c r="W289" s="32">
        <f t="shared" si="34"/>
        <v>-0.10744125451147139</v>
      </c>
      <c r="X289" s="33">
        <f t="shared" si="35"/>
        <v>3.0808283971302104E-2</v>
      </c>
      <c r="Y289" s="31">
        <f t="shared" si="36"/>
        <v>286</v>
      </c>
      <c r="Z289" s="32">
        <f t="shared" si="37"/>
        <v>7.5975951921787119E-2</v>
      </c>
      <c r="AA289" s="32">
        <f>IF(F10,DEGREES(Y289),Y289)</f>
        <v>286</v>
      </c>
      <c r="AB289" s="32">
        <f>IF(F8,90-AA289-F9,AA289+90+F9)</f>
        <v>-196</v>
      </c>
      <c r="AC289" s="32">
        <f>IF(F11,ABS(F6)-Z289,ABS(F5)+Z289)</f>
        <v>1.0759759519217871</v>
      </c>
      <c r="AD289" s="32">
        <f t="shared" si="38"/>
        <v>-1.0342944683331841</v>
      </c>
      <c r="AE289" s="33">
        <f t="shared" si="39"/>
        <v>0.29657916631039982</v>
      </c>
    </row>
    <row r="290" spans="1:31" x14ac:dyDescent="0.25">
      <c r="A290" s="1">
        <v>288</v>
      </c>
      <c r="B290" s="2">
        <v>-0.86023870029448368</v>
      </c>
      <c r="C290" s="3">
        <v>9.5491502812526163E-2</v>
      </c>
      <c r="R290" s="31">
        <f t="shared" si="32"/>
        <v>287</v>
      </c>
      <c r="S290" s="32">
        <f t="shared" si="33"/>
        <v>-0.87455866473473587</v>
      </c>
      <c r="T290" s="32">
        <f>IF(F10,DEGREES(R290),R290)</f>
        <v>287</v>
      </c>
      <c r="U290" s="32">
        <f>IF(F8,90-T290-F9,T290+90+F9)</f>
        <v>-197</v>
      </c>
      <c r="V290" s="32">
        <f>IF(F11,ABS(F6)-S290,ABS(F5)+S290)</f>
        <v>0.12544133526526413</v>
      </c>
      <c r="W290" s="32">
        <f t="shared" si="34"/>
        <v>-0.11996014550852573</v>
      </c>
      <c r="X290" s="33">
        <f t="shared" si="35"/>
        <v>3.6675497034201629E-2</v>
      </c>
      <c r="Y290" s="31">
        <f t="shared" si="36"/>
        <v>287</v>
      </c>
      <c r="Z290" s="32">
        <f t="shared" si="37"/>
        <v>8.5481213722479146E-2</v>
      </c>
      <c r="AA290" s="32">
        <f>IF(F10,DEGREES(Y290),Y290)</f>
        <v>287</v>
      </c>
      <c r="AB290" s="32">
        <f>IF(F8,90-AA290-F9,AA290+90+F9)</f>
        <v>-197</v>
      </c>
      <c r="AC290" s="32">
        <f>IF(F11,ABS(F6)-Z290,ABS(F5)+Z290)</f>
        <v>1.0854812137224792</v>
      </c>
      <c r="AD290" s="32">
        <f t="shared" si="38"/>
        <v>-1.038050847191335</v>
      </c>
      <c r="AE290" s="33">
        <f t="shared" si="39"/>
        <v>0.31736399290054662</v>
      </c>
    </row>
    <row r="291" spans="1:31" x14ac:dyDescent="0.25">
      <c r="A291" s="1">
        <v>289</v>
      </c>
      <c r="B291" s="2">
        <v>-0.84529869045324479</v>
      </c>
      <c r="C291" s="3">
        <v>0.10599462319663878</v>
      </c>
      <c r="R291" s="31">
        <f t="shared" si="32"/>
        <v>288</v>
      </c>
      <c r="S291" s="32">
        <f t="shared" si="33"/>
        <v>-0.86023870029448368</v>
      </c>
      <c r="T291" s="32">
        <f>IF(F10,DEGREES(R291),R291)</f>
        <v>288</v>
      </c>
      <c r="U291" s="32">
        <f>IF(F8,90-T291-F9,T291+90+F9)</f>
        <v>-198</v>
      </c>
      <c r="V291" s="32">
        <f>IF(F11,ABS(F6)-S291,ABS(F5)+S291)</f>
        <v>0.13976129970551632</v>
      </c>
      <c r="W291" s="32">
        <f t="shared" si="34"/>
        <v>-0.13292089481081124</v>
      </c>
      <c r="X291" s="33">
        <f t="shared" si="35"/>
        <v>4.3188616764934858E-2</v>
      </c>
      <c r="Y291" s="31">
        <f t="shared" si="36"/>
        <v>288</v>
      </c>
      <c r="Z291" s="32">
        <f t="shared" si="37"/>
        <v>9.5491502812526163E-2</v>
      </c>
      <c r="AA291" s="32">
        <f>IF(F10,DEGREES(Y291),Y291)</f>
        <v>288</v>
      </c>
      <c r="AB291" s="32">
        <f>IF(F8,90-AA291-F9,AA291+90+F9)</f>
        <v>-198</v>
      </c>
      <c r="AC291" s="32">
        <f>IF(F11,ABS(F6)-Z291,ABS(F5)+Z291)</f>
        <v>1.0954915028125263</v>
      </c>
      <c r="AD291" s="32">
        <f t="shared" si="38"/>
        <v>-1.0418743322958237</v>
      </c>
      <c r="AE291" s="33">
        <f t="shared" si="39"/>
        <v>0.33852549156242095</v>
      </c>
    </row>
    <row r="292" spans="1:31" x14ac:dyDescent="0.25">
      <c r="A292" s="1">
        <v>290</v>
      </c>
      <c r="B292" s="2">
        <v>-0.8297694655894311</v>
      </c>
      <c r="C292" s="3">
        <v>0.11697777844051116</v>
      </c>
      <c r="R292" s="31">
        <f t="shared" si="32"/>
        <v>289</v>
      </c>
      <c r="S292" s="32">
        <f t="shared" si="33"/>
        <v>-0.84529869045324479</v>
      </c>
      <c r="T292" s="32">
        <f>IF(F10,DEGREES(R292),R292)</f>
        <v>289</v>
      </c>
      <c r="U292" s="32">
        <f>IF(F8,90-T292-F9,T292+90+F9)</f>
        <v>-199</v>
      </c>
      <c r="V292" s="32">
        <f>IF(F11,ABS(F6)-S292,ABS(F5)+S292)</f>
        <v>0.15470130954675521</v>
      </c>
      <c r="W292" s="32">
        <f t="shared" si="34"/>
        <v>-0.14627296184599697</v>
      </c>
      <c r="X292" s="33">
        <f t="shared" si="35"/>
        <v>5.0365819841242415E-2</v>
      </c>
      <c r="Y292" s="31">
        <f t="shared" si="36"/>
        <v>289</v>
      </c>
      <c r="Z292" s="32">
        <f t="shared" si="37"/>
        <v>0.10599462319663878</v>
      </c>
      <c r="AA292" s="32">
        <f>IF(F10,DEGREES(Y292),Y292)</f>
        <v>289</v>
      </c>
      <c r="AB292" s="32">
        <f>IF(F8,90-AA292-F9,AA292+90+F9)</f>
        <v>-199</v>
      </c>
      <c r="AC292" s="32">
        <f>IF(F11,ABS(F6)-Z292,ABS(F5)+Z292)</f>
        <v>1.1059946231966389</v>
      </c>
      <c r="AD292" s="32">
        <f t="shared" si="38"/>
        <v>-1.045738460745389</v>
      </c>
      <c r="AE292" s="33">
        <f t="shared" si="39"/>
        <v>0.36007662831366821</v>
      </c>
    </row>
    <row r="293" spans="1:31" x14ac:dyDescent="0.25">
      <c r="A293" s="1">
        <v>291</v>
      </c>
      <c r="B293" s="2">
        <v>-0.81368294480778802</v>
      </c>
      <c r="C293" s="3">
        <v>0.12842758726130296</v>
      </c>
      <c r="R293" s="31">
        <f t="shared" si="32"/>
        <v>290</v>
      </c>
      <c r="S293" s="32">
        <f t="shared" si="33"/>
        <v>-0.8297694655894311</v>
      </c>
      <c r="T293" s="32">
        <f>IF(F10,DEGREES(R293),R293)</f>
        <v>290</v>
      </c>
      <c r="U293" s="32">
        <f>IF(F8,90-T293-F9,T293+90+F9)</f>
        <v>-200</v>
      </c>
      <c r="V293" s="32">
        <f>IF(F11,ABS(F6)-S293,ABS(F5)+S293)</f>
        <v>0.1702305344105689</v>
      </c>
      <c r="W293" s="32">
        <f t="shared" si="34"/>
        <v>-0.15996437701805324</v>
      </c>
      <c r="X293" s="33">
        <f t="shared" si="35"/>
        <v>5.8222271777507946E-2</v>
      </c>
      <c r="Y293" s="31">
        <f t="shared" si="36"/>
        <v>290</v>
      </c>
      <c r="Z293" s="32">
        <f t="shared" si="37"/>
        <v>0.11697777844051116</v>
      </c>
      <c r="AA293" s="32">
        <f>IF(F10,DEGREES(Y293),Y293)</f>
        <v>290</v>
      </c>
      <c r="AB293" s="32">
        <f>IF(F8,90-AA293-F9,AA293+90+F9)</f>
        <v>-200</v>
      </c>
      <c r="AC293" s="32">
        <f>IF(F11,ABS(F6)-Z293,ABS(F5)+Z293)</f>
        <v>1.116977778440511</v>
      </c>
      <c r="AD293" s="32">
        <f t="shared" si="38"/>
        <v>-1.0496157759823856</v>
      </c>
      <c r="AE293" s="33">
        <f t="shared" si="39"/>
        <v>0.38202889987381056</v>
      </c>
    </row>
    <row r="294" spans="1:31" x14ac:dyDescent="0.25">
      <c r="A294" s="1">
        <v>292</v>
      </c>
      <c r="B294" s="2">
        <v>-0.79707205169404072</v>
      </c>
      <c r="C294" s="3">
        <v>0.14033009983067438</v>
      </c>
      <c r="R294" s="31">
        <f t="shared" si="32"/>
        <v>291</v>
      </c>
      <c r="S294" s="32">
        <f t="shared" si="33"/>
        <v>-0.81368294480778802</v>
      </c>
      <c r="T294" s="32">
        <f>IF(F10,DEGREES(R294),R294)</f>
        <v>291</v>
      </c>
      <c r="U294" s="32">
        <f>IF(F8,90-T294-F9,T294+90+F9)</f>
        <v>-201</v>
      </c>
      <c r="V294" s="32">
        <f>IF(F11,ABS(F6)-S294,ABS(F5)+S294)</f>
        <v>0.18631705519221198</v>
      </c>
      <c r="W294" s="32">
        <f t="shared" si="34"/>
        <v>-0.17394195585004793</v>
      </c>
      <c r="X294" s="33">
        <f t="shared" si="35"/>
        <v>6.6770061034551575E-2</v>
      </c>
      <c r="Y294" s="31">
        <f t="shared" si="36"/>
        <v>291</v>
      </c>
      <c r="Z294" s="32">
        <f t="shared" si="37"/>
        <v>0.12842758726130296</v>
      </c>
      <c r="AA294" s="32">
        <f>IF(F10,DEGREES(Y294),Y294)</f>
        <v>291</v>
      </c>
      <c r="AB294" s="32">
        <f>IF(F8,90-AA294-F9,AA294+90+F9)</f>
        <v>-201</v>
      </c>
      <c r="AC294" s="32">
        <f>IF(F11,ABS(F6)-Z294,ABS(F5)+Z294)</f>
        <v>1.128427587261303</v>
      </c>
      <c r="AD294" s="32">
        <f t="shared" si="38"/>
        <v>-1.0534779081866157</v>
      </c>
      <c r="AE294" s="33">
        <f t="shared" si="39"/>
        <v>0.40439228065718374</v>
      </c>
    </row>
    <row r="295" spans="1:31" x14ac:dyDescent="0.25">
      <c r="A295" s="1">
        <v>293</v>
      </c>
      <c r="B295" s="2">
        <v>-0.77997062747565571</v>
      </c>
      <c r="C295" s="3">
        <v>0.15267081477050115</v>
      </c>
      <c r="R295" s="31">
        <f t="shared" si="32"/>
        <v>292</v>
      </c>
      <c r="S295" s="32">
        <f t="shared" si="33"/>
        <v>-0.79707205169404072</v>
      </c>
      <c r="T295" s="32">
        <f>IF(F10,DEGREES(R295),R295)</f>
        <v>292</v>
      </c>
      <c r="U295" s="32">
        <f>IF(F8,90-T295-F9,T295+90+F9)</f>
        <v>-202</v>
      </c>
      <c r="V295" s="32">
        <f>IF(F11,ABS(F6)-S295,ABS(F5)+S295)</f>
        <v>0.20292794830595928</v>
      </c>
      <c r="W295" s="32">
        <f t="shared" si="34"/>
        <v>-0.1881515173096491</v>
      </c>
      <c r="X295" s="33">
        <f t="shared" si="35"/>
        <v>7.6018147423775703E-2</v>
      </c>
      <c r="Y295" s="31">
        <f t="shared" si="36"/>
        <v>292</v>
      </c>
      <c r="Z295" s="32">
        <f t="shared" si="37"/>
        <v>0.14033009983067438</v>
      </c>
      <c r="AA295" s="32">
        <f>IF(F10,DEGREES(Y295),Y295)</f>
        <v>292</v>
      </c>
      <c r="AB295" s="32">
        <f>IF(F8,90-AA295-F9,AA295+90+F9)</f>
        <v>-202</v>
      </c>
      <c r="AC295" s="32">
        <f>IF(F11,ABS(F6)-Z295,ABS(F5)+Z295)</f>
        <v>1.1403300998306745</v>
      </c>
      <c r="AD295" s="32">
        <f t="shared" si="38"/>
        <v>-1.0572956574395342</v>
      </c>
      <c r="AE295" s="33">
        <f t="shared" si="39"/>
        <v>0.42717517406719585</v>
      </c>
    </row>
    <row r="296" spans="1:31" x14ac:dyDescent="0.25">
      <c r="A296" s="1">
        <v>294</v>
      </c>
      <c r="B296" s="2">
        <v>-0.76241334182568798</v>
      </c>
      <c r="C296" s="3">
        <v>0.16543469682057052</v>
      </c>
      <c r="R296" s="31">
        <f t="shared" si="32"/>
        <v>293</v>
      </c>
      <c r="S296" s="32">
        <f t="shared" si="33"/>
        <v>-0.77997062747565571</v>
      </c>
      <c r="T296" s="32">
        <f>IF(F10,DEGREES(R296),R296)</f>
        <v>293</v>
      </c>
      <c r="U296" s="32">
        <f>IF(F8,90-T296-F9,T296+90+F9)</f>
        <v>-203</v>
      </c>
      <c r="V296" s="32">
        <f>IF(F11,ABS(F6)-S296,ABS(F5)+S296)</f>
        <v>0.22002937252434429</v>
      </c>
      <c r="W296" s="32">
        <f t="shared" si="34"/>
        <v>-0.20253810531075395</v>
      </c>
      <c r="X296" s="33">
        <f t="shared" si="35"/>
        <v>8.5972325027223809E-2</v>
      </c>
      <c r="Y296" s="31">
        <f t="shared" si="36"/>
        <v>293</v>
      </c>
      <c r="Z296" s="32">
        <f t="shared" si="37"/>
        <v>0.15267081477050115</v>
      </c>
      <c r="AA296" s="32">
        <f>IF(F10,DEGREES(Y296),Y296)</f>
        <v>293</v>
      </c>
      <c r="AB296" s="32">
        <f>IF(F8,90-AA296-F9,AA296+90+F9)</f>
        <v>-203</v>
      </c>
      <c r="AC296" s="32">
        <f>IF(F11,ABS(F6)-Z296,ABS(F5)+Z296)</f>
        <v>1.1526708147705012</v>
      </c>
      <c r="AD296" s="32">
        <f t="shared" si="38"/>
        <v>-1.0610390794292253</v>
      </c>
      <c r="AE296" s="33">
        <f t="shared" si="39"/>
        <v>0.45038436823192829</v>
      </c>
    </row>
    <row r="297" spans="1:31" x14ac:dyDescent="0.25">
      <c r="A297" s="1">
        <v>295</v>
      </c>
      <c r="B297" s="2">
        <v>-0.74443560155311761</v>
      </c>
      <c r="C297" s="3">
        <v>0.17860619515673049</v>
      </c>
      <c r="R297" s="31">
        <f t="shared" si="32"/>
        <v>294</v>
      </c>
      <c r="S297" s="32">
        <f t="shared" si="33"/>
        <v>-0.76241334182568798</v>
      </c>
      <c r="T297" s="32">
        <f>IF(F10,DEGREES(R297),R297)</f>
        <v>294</v>
      </c>
      <c r="U297" s="32">
        <f>IF(F8,90-T297-F9,T297+90+F9)</f>
        <v>-204</v>
      </c>
      <c r="V297" s="32">
        <f>IF(F11,ABS(F6)-S297,ABS(F5)+S297)</f>
        <v>0.23758665817431202</v>
      </c>
      <c r="W297" s="32">
        <f t="shared" si="34"/>
        <v>-0.21704621237162805</v>
      </c>
      <c r="X297" s="33">
        <f t="shared" si="35"/>
        <v>9.6635199785417292E-2</v>
      </c>
      <c r="Y297" s="31">
        <f t="shared" si="36"/>
        <v>294</v>
      </c>
      <c r="Z297" s="32">
        <f t="shared" si="37"/>
        <v>0.16543469682057052</v>
      </c>
      <c r="AA297" s="32">
        <f>IF(F10,DEGREES(Y297),Y297)</f>
        <v>294</v>
      </c>
      <c r="AB297" s="32">
        <f>IF(F8,90-AA297-F9,AA297+90+F9)</f>
        <v>-204</v>
      </c>
      <c r="AC297" s="32">
        <f>IF(F11,ABS(F6)-Z297,ABS(F5)+Z297)</f>
        <v>1.1654346968205704</v>
      </c>
      <c r="AD297" s="32">
        <f t="shared" si="38"/>
        <v>-1.0646775734595137</v>
      </c>
      <c r="AE297" s="33">
        <f t="shared" si="39"/>
        <v>0.4740249963088618</v>
      </c>
    </row>
    <row r="298" spans="1:31" x14ac:dyDescent="0.25">
      <c r="A298" s="1">
        <v>296</v>
      </c>
      <c r="B298" s="2">
        <v>-0.72607345742881513</v>
      </c>
      <c r="C298" s="3">
        <v>0.19216926233717085</v>
      </c>
      <c r="R298" s="31">
        <f t="shared" si="32"/>
        <v>295</v>
      </c>
      <c r="S298" s="32">
        <f t="shared" si="33"/>
        <v>-0.74443560155311761</v>
      </c>
      <c r="T298" s="32">
        <f>IF(F10,DEGREES(R298),R298)</f>
        <v>295</v>
      </c>
      <c r="U298" s="32">
        <f>IF(F8,90-T298-F9,T298+90+F9)</f>
        <v>-205</v>
      </c>
      <c r="V298" s="32">
        <f>IF(F11,ABS(F6)-S298,ABS(F5)+S298)</f>
        <v>0.25556439844688239</v>
      </c>
      <c r="W298" s="32">
        <f t="shared" si="34"/>
        <v>-0.23162000440174665</v>
      </c>
      <c r="X298" s="33">
        <f t="shared" si="35"/>
        <v>0.10800618183442891</v>
      </c>
      <c r="Y298" s="31">
        <f t="shared" si="36"/>
        <v>295</v>
      </c>
      <c r="Z298" s="32">
        <f t="shared" si="37"/>
        <v>0.17860619515673049</v>
      </c>
      <c r="AA298" s="32">
        <f>IF(F10,DEGREES(Y298),Y298)</f>
        <v>295</v>
      </c>
      <c r="AB298" s="32">
        <f>IF(F8,90-AA298-F9,AA298+90+F9)</f>
        <v>-205</v>
      </c>
      <c r="AC298" s="32">
        <f>IF(F11,ABS(F6)-Z298,ABS(F5)+Z298)</f>
        <v>1.1786061951567306</v>
      </c>
      <c r="AD298" s="32">
        <f t="shared" si="38"/>
        <v>-1.0681799725201826</v>
      </c>
      <c r="AE298" s="33">
        <f t="shared" si="39"/>
        <v>0.49810050147395685</v>
      </c>
    </row>
    <row r="299" spans="1:31" x14ac:dyDescent="0.25">
      <c r="A299" s="1">
        <v>297</v>
      </c>
      <c r="B299" s="2">
        <v>-0.70736350940133375</v>
      </c>
      <c r="C299" s="3">
        <v>0.20610737385376329</v>
      </c>
      <c r="R299" s="31">
        <f t="shared" si="32"/>
        <v>296</v>
      </c>
      <c r="S299" s="32">
        <f t="shared" si="33"/>
        <v>-0.72607345742881513</v>
      </c>
      <c r="T299" s="32">
        <f>IF(F10,DEGREES(R299),R299)</f>
        <v>296</v>
      </c>
      <c r="U299" s="32">
        <f>IF(F8,90-T299-F9,T299+90+F9)</f>
        <v>-206</v>
      </c>
      <c r="V299" s="32">
        <f>IF(F11,ABS(F6)-S299,ABS(F5)+S299)</f>
        <v>0.27392654257118487</v>
      </c>
      <c r="W299" s="32">
        <f t="shared" si="34"/>
        <v>-0.24620354558629626</v>
      </c>
      <c r="X299" s="33">
        <f t="shared" si="35"/>
        <v>0.12008149260289736</v>
      </c>
      <c r="Y299" s="31">
        <f t="shared" si="36"/>
        <v>296</v>
      </c>
      <c r="Z299" s="32">
        <f t="shared" si="37"/>
        <v>0.19216926233717085</v>
      </c>
      <c r="AA299" s="32">
        <f>IF(F10,DEGREES(Y299),Y299)</f>
        <v>296</v>
      </c>
      <c r="AB299" s="32">
        <f>IF(F8,90-AA299-F9,AA299+90+F9)</f>
        <v>-206</v>
      </c>
      <c r="AC299" s="32">
        <f>IF(F11,ABS(F6)-Z299,ABS(F5)+Z299)</f>
        <v>1.1921692623371709</v>
      </c>
      <c r="AD299" s="32">
        <f t="shared" si="38"/>
        <v>-1.0715146351695188</v>
      </c>
      <c r="AE299" s="33">
        <f t="shared" si="39"/>
        <v>0.52261260669743415</v>
      </c>
    </row>
    <row r="300" spans="1:31" x14ac:dyDescent="0.25">
      <c r="A300" s="1">
        <v>298</v>
      </c>
      <c r="B300" s="2">
        <v>-0.68834281046110901</v>
      </c>
      <c r="C300" s="3">
        <v>0.22040354826462624</v>
      </c>
      <c r="R300" s="31">
        <f t="shared" si="32"/>
        <v>297</v>
      </c>
      <c r="S300" s="32">
        <f t="shared" si="33"/>
        <v>-0.70736350940133375</v>
      </c>
      <c r="T300" s="32">
        <f>IF(F10,DEGREES(R300),R300)</f>
        <v>297</v>
      </c>
      <c r="U300" s="32">
        <f>IF(F8,90-T300-F9,T300+90+F9)</f>
        <v>-207</v>
      </c>
      <c r="V300" s="32">
        <f>IF(F11,ABS(F6)-S300,ABS(F5)+S300)</f>
        <v>0.29263649059866625</v>
      </c>
      <c r="W300" s="32">
        <f t="shared" si="34"/>
        <v>-0.2607410223389996</v>
      </c>
      <c r="X300" s="33">
        <f t="shared" si="35"/>
        <v>0.13285418660891565</v>
      </c>
      <c r="Y300" s="31">
        <f t="shared" si="36"/>
        <v>297</v>
      </c>
      <c r="Z300" s="32">
        <f t="shared" si="37"/>
        <v>0.20610737385376329</v>
      </c>
      <c r="AA300" s="32">
        <f>IF(F10,DEGREES(Y300),Y300)</f>
        <v>297</v>
      </c>
      <c r="AB300" s="32">
        <f>IF(F8,90-AA300-F9,AA300+90+F9)</f>
        <v>-207</v>
      </c>
      <c r="AC300" s="32">
        <f>IF(F11,ABS(F6)-Z300,ABS(F5)+Z300)</f>
        <v>1.2061073738537633</v>
      </c>
      <c r="AD300" s="32">
        <f t="shared" si="38"/>
        <v>-1.0746495389754021</v>
      </c>
      <c r="AE300" s="33">
        <f t="shared" si="39"/>
        <v>0.54756128939542226</v>
      </c>
    </row>
    <row r="301" spans="1:31" x14ac:dyDescent="0.25">
      <c r="A301" s="1">
        <v>299</v>
      </c>
      <c r="B301" s="2">
        <v>-0.66904876941528246</v>
      </c>
      <c r="C301" s="3">
        <v>0.23504036788339777</v>
      </c>
      <c r="R301" s="31">
        <f t="shared" si="32"/>
        <v>298</v>
      </c>
      <c r="S301" s="32">
        <f t="shared" si="33"/>
        <v>-0.68834281046110901</v>
      </c>
      <c r="T301" s="32">
        <f>IF(F10,DEGREES(R301),R301)</f>
        <v>298</v>
      </c>
      <c r="U301" s="32">
        <f>IF(F8,90-T301-F9,T301+90+F9)</f>
        <v>-208</v>
      </c>
      <c r="V301" s="32">
        <f>IF(F11,ABS(F6)-S301,ABS(F5)+S301)</f>
        <v>0.31165718953889099</v>
      </c>
      <c r="W301" s="32">
        <f t="shared" si="34"/>
        <v>-0.27517696530054214</v>
      </c>
      <c r="X301" s="33">
        <f t="shared" si="35"/>
        <v>0.14631418782628175</v>
      </c>
      <c r="Y301" s="31">
        <f t="shared" si="36"/>
        <v>298</v>
      </c>
      <c r="Z301" s="32">
        <f t="shared" si="37"/>
        <v>0.22040354826462624</v>
      </c>
      <c r="AA301" s="32">
        <f>IF(F10,DEGREES(Y301),Y301)</f>
        <v>298</v>
      </c>
      <c r="AB301" s="32">
        <f>IF(F8,90-AA301-F9,AA301+90+F9)</f>
        <v>-208</v>
      </c>
      <c r="AC301" s="32">
        <f>IF(F11,ABS(F6)-Z301,ABS(F5)+Z301)</f>
        <v>1.2204035482646263</v>
      </c>
      <c r="AD301" s="32">
        <f t="shared" si="38"/>
        <v>-1.0775523752567449</v>
      </c>
      <c r="AE301" s="33">
        <f t="shared" si="39"/>
        <v>0.57294476103324044</v>
      </c>
    </row>
    <row r="302" spans="1:31" x14ac:dyDescent="0.25">
      <c r="A302" s="1">
        <v>300</v>
      </c>
      <c r="B302" s="2">
        <v>-0.64951905283832889</v>
      </c>
      <c r="C302" s="3">
        <v>0.25000000000000011</v>
      </c>
      <c r="R302" s="31">
        <f t="shared" si="32"/>
        <v>299</v>
      </c>
      <c r="S302" s="32">
        <f t="shared" si="33"/>
        <v>-0.66904876941528246</v>
      </c>
      <c r="T302" s="32">
        <f>IF(F10,DEGREES(R302),R302)</f>
        <v>299</v>
      </c>
      <c r="U302" s="32">
        <f>IF(F8,90-T302-F9,T302+90+F9)</f>
        <v>-209</v>
      </c>
      <c r="V302" s="32">
        <f>IF(F11,ABS(F6)-S302,ABS(F5)+S302)</f>
        <v>0.33095123058471754</v>
      </c>
      <c r="W302" s="32">
        <f t="shared" si="34"/>
        <v>-0.2894564683714283</v>
      </c>
      <c r="X302" s="33">
        <f t="shared" si="35"/>
        <v>0.1604483404198348</v>
      </c>
      <c r="Y302" s="31">
        <f t="shared" si="36"/>
        <v>299</v>
      </c>
      <c r="Z302" s="32">
        <f t="shared" si="37"/>
        <v>0.23504036788339777</v>
      </c>
      <c r="AA302" s="32">
        <f>IF(F10,DEGREES(Y302),Y302)</f>
        <v>299</v>
      </c>
      <c r="AB302" s="32">
        <f>IF(F8,90-AA302-F9,AA302+90+F9)</f>
        <v>-209</v>
      </c>
      <c r="AC302" s="32">
        <f>IF(F11,ABS(F6)-Z302,ABS(F5)+Z302)</f>
        <v>1.2350403678833977</v>
      </c>
      <c r="AD302" s="32">
        <f t="shared" si="38"/>
        <v>-1.080190644863509</v>
      </c>
      <c r="AE302" s="33">
        <f t="shared" si="39"/>
        <v>0.59875945174244627</v>
      </c>
    </row>
    <row r="303" spans="1:31" x14ac:dyDescent="0.25">
      <c r="A303" s="1">
        <v>301</v>
      </c>
      <c r="B303" s="2">
        <v>-0.62979148646584837</v>
      </c>
      <c r="C303" s="3">
        <v>0.26526421860705457</v>
      </c>
      <c r="R303" s="31">
        <f t="shared" si="32"/>
        <v>300</v>
      </c>
      <c r="S303" s="32">
        <f t="shared" si="33"/>
        <v>-0.64951905283832889</v>
      </c>
      <c r="T303" s="32">
        <f>IF(F10,DEGREES(R303),R303)</f>
        <v>300</v>
      </c>
      <c r="U303" s="32">
        <f>IF(F8,90-T303-F9,T303+90+F9)</f>
        <v>-210</v>
      </c>
      <c r="V303" s="32">
        <f>IF(F11,ABS(F6)-S303,ABS(F5)+S303)</f>
        <v>0.35048094716167111</v>
      </c>
      <c r="W303" s="32">
        <f t="shared" si="34"/>
        <v>-0.30352540378443871</v>
      </c>
      <c r="X303" s="33">
        <f t="shared" si="35"/>
        <v>0.17524047358083558</v>
      </c>
      <c r="Y303" s="31">
        <f t="shared" si="36"/>
        <v>300</v>
      </c>
      <c r="Z303" s="32">
        <f t="shared" si="37"/>
        <v>0.25000000000000011</v>
      </c>
      <c r="AA303" s="32">
        <f>IF(F10,DEGREES(Y303),Y303)</f>
        <v>300</v>
      </c>
      <c r="AB303" s="32">
        <f>IF(F8,90-AA303-F9,AA303+90+F9)</f>
        <v>-210</v>
      </c>
      <c r="AC303" s="32">
        <f>IF(F11,ABS(F6)-Z303,ABS(F5)+Z303)</f>
        <v>1.25</v>
      </c>
      <c r="AD303" s="32">
        <f t="shared" si="38"/>
        <v>-1.0825317547305482</v>
      </c>
      <c r="AE303" s="33">
        <f t="shared" si="39"/>
        <v>0.62500000000000011</v>
      </c>
    </row>
    <row r="304" spans="1:31" x14ac:dyDescent="0.25">
      <c r="A304" s="1">
        <v>302</v>
      </c>
      <c r="B304" s="2">
        <v>-0.6099039563004065</v>
      </c>
      <c r="C304" s="3">
        <v>0.28081442660546102</v>
      </c>
      <c r="R304" s="31">
        <f t="shared" si="32"/>
        <v>301</v>
      </c>
      <c r="S304" s="32">
        <f t="shared" si="33"/>
        <v>-0.62979148646584837</v>
      </c>
      <c r="T304" s="32">
        <f>IF(F10,DEGREES(R304),R304)</f>
        <v>301</v>
      </c>
      <c r="U304" s="32">
        <f>IF(F8,90-T304-F9,T304+90+F9)</f>
        <v>-211</v>
      </c>
      <c r="V304" s="32">
        <f>IF(F11,ABS(F6)-S304,ABS(F5)+S304)</f>
        <v>0.37020851353415163</v>
      </c>
      <c r="W304" s="32">
        <f t="shared" si="34"/>
        <v>-0.31733063224301017</v>
      </c>
      <c r="X304" s="33">
        <f t="shared" si="35"/>
        <v>0.19067148012594218</v>
      </c>
      <c r="Y304" s="31">
        <f t="shared" si="36"/>
        <v>301</v>
      </c>
      <c r="Z304" s="32">
        <f t="shared" si="37"/>
        <v>0.26526421860705457</v>
      </c>
      <c r="AA304" s="32">
        <f>IF(F10,DEGREES(Y304),Y304)</f>
        <v>301</v>
      </c>
      <c r="AB304" s="32">
        <f>IF(F8,90-AA304-F9,AA304+90+F9)</f>
        <v>-211</v>
      </c>
      <c r="AC304" s="32">
        <f>IF(F11,ABS(F6)-Z304,ABS(F5)+Z304)</f>
        <v>1.2652642186070546</v>
      </c>
      <c r="AD304" s="32">
        <f t="shared" si="38"/>
        <v>-1.0845431149383764</v>
      </c>
      <c r="AE304" s="33">
        <f t="shared" si="39"/>
        <v>0.65165924740395131</v>
      </c>
    </row>
    <row r="305" spans="1:31" x14ac:dyDescent="0.25">
      <c r="A305" s="1">
        <v>303</v>
      </c>
      <c r="B305" s="2">
        <v>-0.5898943096990108</v>
      </c>
      <c r="C305" s="3">
        <v>0.29663167846209942</v>
      </c>
      <c r="R305" s="31">
        <f t="shared" si="32"/>
        <v>302</v>
      </c>
      <c r="S305" s="32">
        <f t="shared" si="33"/>
        <v>-0.6099039563004065</v>
      </c>
      <c r="T305" s="32">
        <f>IF(F10,DEGREES(R305),R305)</f>
        <v>302</v>
      </c>
      <c r="U305" s="32">
        <f>IF(F8,90-T305-F9,T305+90+F9)</f>
        <v>-212</v>
      </c>
      <c r="V305" s="32">
        <f>IF(F11,ABS(F6)-S305,ABS(F5)+S305)</f>
        <v>0.3900960436995935</v>
      </c>
      <c r="W305" s="32">
        <f t="shared" si="34"/>
        <v>-0.33082020717759425</v>
      </c>
      <c r="X305" s="33">
        <f t="shared" si="35"/>
        <v>0.2067194084575727</v>
      </c>
      <c r="Y305" s="31">
        <f t="shared" si="36"/>
        <v>302</v>
      </c>
      <c r="Z305" s="32">
        <f t="shared" si="37"/>
        <v>0.28081442660546102</v>
      </c>
      <c r="AA305" s="32">
        <f>IF(F10,DEGREES(Y305),Y305)</f>
        <v>302</v>
      </c>
      <c r="AB305" s="32">
        <f>IF(F8,90-AA305-F9,AA305+90+F9)</f>
        <v>-212</v>
      </c>
      <c r="AC305" s="32">
        <f>IF(F11,ABS(F6)-Z305,ABS(F5)+Z305)</f>
        <v>1.2808144266054611</v>
      </c>
      <c r="AD305" s="32">
        <f t="shared" si="38"/>
        <v>-1.0861922360124459</v>
      </c>
      <c r="AE305" s="33">
        <f t="shared" si="39"/>
        <v>0.67872823856604003</v>
      </c>
    </row>
    <row r="306" spans="1:31" x14ac:dyDescent="0.25">
      <c r="A306" s="1">
        <v>304</v>
      </c>
      <c r="B306" s="2">
        <v>-0.56980025671184131</v>
      </c>
      <c r="C306" s="3">
        <v>0.31269670329204419</v>
      </c>
      <c r="R306" s="31">
        <f t="shared" si="32"/>
        <v>303</v>
      </c>
      <c r="S306" s="32">
        <f t="shared" si="33"/>
        <v>-0.5898943096990108</v>
      </c>
      <c r="T306" s="32">
        <f>IF(F10,DEGREES(R306),R306)</f>
        <v>303</v>
      </c>
      <c r="U306" s="32">
        <f>IF(F8,90-T306-F9,T306+90+F9)</f>
        <v>-213</v>
      </c>
      <c r="V306" s="32">
        <f>IF(F11,ABS(F6)-S306,ABS(F5)+S306)</f>
        <v>0.4101056903009892</v>
      </c>
      <c r="W306" s="32">
        <f t="shared" si="34"/>
        <v>-0.34394357220238081</v>
      </c>
      <c r="X306" s="33">
        <f t="shared" si="35"/>
        <v>0.22335956741970231</v>
      </c>
      <c r="Y306" s="31">
        <f t="shared" si="36"/>
        <v>303</v>
      </c>
      <c r="Z306" s="32">
        <f t="shared" si="37"/>
        <v>0.29663167846209942</v>
      </c>
      <c r="AA306" s="32">
        <f>IF(F10,DEGREES(Y306),Y306)</f>
        <v>303</v>
      </c>
      <c r="AB306" s="32">
        <f>IF(F8,90-AA306-F9,AA306+90+F9)</f>
        <v>-213</v>
      </c>
      <c r="AC306" s="32">
        <f>IF(F11,ABS(F6)-Z306,ABS(F5)+Z306)</f>
        <v>1.2966316784620995</v>
      </c>
      <c r="AD306" s="32">
        <f t="shared" si="38"/>
        <v>-1.0874468261918375</v>
      </c>
      <c r="AE306" s="33">
        <f t="shared" si="39"/>
        <v>0.70619622612751276</v>
      </c>
    </row>
    <row r="307" spans="1:31" x14ac:dyDescent="0.25">
      <c r="A307" s="1">
        <v>305</v>
      </c>
      <c r="B307" s="2">
        <v>-0.54965927194111364</v>
      </c>
      <c r="C307" s="3">
        <v>0.32898992833716556</v>
      </c>
      <c r="R307" s="31">
        <f t="shared" si="32"/>
        <v>304</v>
      </c>
      <c r="S307" s="32">
        <f t="shared" si="33"/>
        <v>-0.56980025671184131</v>
      </c>
      <c r="T307" s="32">
        <f>IF(F10,DEGREES(R307),R307)</f>
        <v>304</v>
      </c>
      <c r="U307" s="32">
        <f>IF(F8,90-T307-F9,T307+90+F9)</f>
        <v>-214</v>
      </c>
      <c r="V307" s="32">
        <f>IF(F11,ABS(F6)-S307,ABS(F5)+S307)</f>
        <v>0.43019974328815869</v>
      </c>
      <c r="W307" s="32">
        <f t="shared" si="34"/>
        <v>-0.35665175088941725</v>
      </c>
      <c r="X307" s="33">
        <f t="shared" si="35"/>
        <v>0.24056464352167534</v>
      </c>
      <c r="Y307" s="31">
        <f t="shared" si="36"/>
        <v>304</v>
      </c>
      <c r="Z307" s="32">
        <f t="shared" si="37"/>
        <v>0.31269670329204419</v>
      </c>
      <c r="AA307" s="32">
        <f>IF(F10,DEGREES(Y307),Y307)</f>
        <v>304</v>
      </c>
      <c r="AB307" s="32">
        <f>IF(F8,90-AA307-F9,AA307+90+F9)</f>
        <v>-214</v>
      </c>
      <c r="AC307" s="32">
        <f>IF(F11,ABS(F6)-Z307,ABS(F5)+Z307)</f>
        <v>1.3126967032920442</v>
      </c>
      <c r="AD307" s="32">
        <f t="shared" si="38"/>
        <v>-1.0882748883982423</v>
      </c>
      <c r="AE307" s="33">
        <f t="shared" si="39"/>
        <v>0.73405068089035552</v>
      </c>
    </row>
    <row r="308" spans="1:31" x14ac:dyDescent="0.25">
      <c r="A308" s="1">
        <v>306</v>
      </c>
      <c r="B308" s="2">
        <v>-0.52950849718747395</v>
      </c>
      <c r="C308" s="3">
        <v>0.34549150281252605</v>
      </c>
      <c r="R308" s="31">
        <f t="shared" si="32"/>
        <v>305</v>
      </c>
      <c r="S308" s="32">
        <f t="shared" si="33"/>
        <v>-0.54965927194111364</v>
      </c>
      <c r="T308" s="32">
        <f>IF(F10,DEGREES(R308),R308)</f>
        <v>305</v>
      </c>
      <c r="U308" s="32">
        <f>IF(F8,90-T308-F9,T308+90+F9)</f>
        <v>-215</v>
      </c>
      <c r="V308" s="32">
        <f>IF(F11,ABS(F6)-S308,ABS(F5)+S308)</f>
        <v>0.45034072805888636</v>
      </c>
      <c r="W308" s="32">
        <f t="shared" si="34"/>
        <v>-0.36889752801602971</v>
      </c>
      <c r="X308" s="33">
        <f t="shared" si="35"/>
        <v>0.25830482994375165</v>
      </c>
      <c r="Y308" s="31">
        <f t="shared" si="36"/>
        <v>305</v>
      </c>
      <c r="Z308" s="32">
        <f t="shared" si="37"/>
        <v>0.32898992833716556</v>
      </c>
      <c r="AA308" s="32">
        <f>IF(F10,DEGREES(Y308),Y308)</f>
        <v>305</v>
      </c>
      <c r="AB308" s="32">
        <f>IF(F8,90-AA308-F9,AA308+90+F9)</f>
        <v>-215</v>
      </c>
      <c r="AC308" s="32">
        <f>IF(F11,ABS(F6)-Z308,ABS(F5)+Z308)</f>
        <v>1.3289899283371656</v>
      </c>
      <c r="AD308" s="32">
        <f t="shared" si="38"/>
        <v>-1.0886448166368698</v>
      </c>
      <c r="AE308" s="33">
        <f t="shared" si="39"/>
        <v>0.76227730704206365</v>
      </c>
    </row>
    <row r="309" spans="1:31" x14ac:dyDescent="0.25">
      <c r="A309" s="1">
        <v>307</v>
      </c>
      <c r="B309" s="2">
        <v>-0.50938464514914494</v>
      </c>
      <c r="C309" s="3">
        <v>0.3621813220915</v>
      </c>
      <c r="R309" s="31">
        <f t="shared" si="32"/>
        <v>306</v>
      </c>
      <c r="S309" s="32">
        <f t="shared" si="33"/>
        <v>-0.52950849718747395</v>
      </c>
      <c r="T309" s="32">
        <f>IF(F10,DEGREES(R309),R309)</f>
        <v>306</v>
      </c>
      <c r="U309" s="32">
        <f>IF(F8,90-T309-F9,T309+90+F9)</f>
        <v>-216</v>
      </c>
      <c r="V309" s="32">
        <f>IF(F11,ABS(F6)-S309,ABS(F5)+S309)</f>
        <v>0.47049150281252605</v>
      </c>
      <c r="W309" s="32">
        <f t="shared" si="34"/>
        <v>-0.38063562148434199</v>
      </c>
      <c r="X309" s="33">
        <f t="shared" si="35"/>
        <v>0.27654796668212539</v>
      </c>
      <c r="Y309" s="31">
        <f t="shared" si="36"/>
        <v>306</v>
      </c>
      <c r="Z309" s="32">
        <f t="shared" si="37"/>
        <v>0.34549150281252605</v>
      </c>
      <c r="AA309" s="32">
        <f>IF(F10,DEGREES(Y309),Y309)</f>
        <v>306</v>
      </c>
      <c r="AB309" s="32">
        <f>IF(F8,90-AA309-F9,AA309+90+F9)</f>
        <v>-216</v>
      </c>
      <c r="AC309" s="32">
        <f>IF(F11,ABS(F6)-Z309,ABS(F5)+Z309)</f>
        <v>1.3454915028125261</v>
      </c>
      <c r="AD309" s="32">
        <f t="shared" si="38"/>
        <v>-1.0885254915624212</v>
      </c>
      <c r="AE309" s="33">
        <f t="shared" si="39"/>
        <v>0.7908600624380393</v>
      </c>
    </row>
    <row r="310" spans="1:31" x14ac:dyDescent="0.25">
      <c r="A310" s="1">
        <v>308</v>
      </c>
      <c r="B310" s="2">
        <v>-0.48932390443609108</v>
      </c>
      <c r="C310" s="3">
        <v>0.37903905220016643</v>
      </c>
      <c r="R310" s="31">
        <f t="shared" si="32"/>
        <v>307</v>
      </c>
      <c r="S310" s="32">
        <f t="shared" si="33"/>
        <v>-0.50938464514914494</v>
      </c>
      <c r="T310" s="32">
        <f>IF(F10,DEGREES(R310),R310)</f>
        <v>307</v>
      </c>
      <c r="U310" s="32">
        <f>IF(F8,90-T310-F9,T310+90+F9)</f>
        <v>-217</v>
      </c>
      <c r="V310" s="32">
        <f>IF(F11,ABS(F6)-S310,ABS(F5)+S310)</f>
        <v>0.49061535485085506</v>
      </c>
      <c r="W310" s="32">
        <f t="shared" si="34"/>
        <v>-0.39182284415834617</v>
      </c>
      <c r="X310" s="33">
        <f t="shared" si="35"/>
        <v>0.29525969113831779</v>
      </c>
      <c r="Y310" s="31">
        <f t="shared" si="36"/>
        <v>307</v>
      </c>
      <c r="Z310" s="32">
        <f t="shared" si="37"/>
        <v>0.3621813220915</v>
      </c>
      <c r="AA310" s="32">
        <f>IF(F10,DEGREES(Y310),Y310)</f>
        <v>307</v>
      </c>
      <c r="AB310" s="32">
        <f>IF(F8,90-AA310-F9,AA310+90+F9)</f>
        <v>-217</v>
      </c>
      <c r="AC310" s="32">
        <f>IF(F11,ABS(F6)-Z310,ABS(F5)+Z310)</f>
        <v>1.3621813220915</v>
      </c>
      <c r="AD310" s="32">
        <f t="shared" si="38"/>
        <v>-1.0878863749454408</v>
      </c>
      <c r="AE310" s="33">
        <f t="shared" si="39"/>
        <v>0.81978118389178389</v>
      </c>
    </row>
    <row r="311" spans="1:31" x14ac:dyDescent="0.25">
      <c r="A311" s="1">
        <v>309</v>
      </c>
      <c r="B311" s="2">
        <v>-0.46936184615784127</v>
      </c>
      <c r="C311" s="3">
        <v>0.39604415459112041</v>
      </c>
      <c r="R311" s="31">
        <f t="shared" si="32"/>
        <v>308</v>
      </c>
      <c r="S311" s="32">
        <f t="shared" si="33"/>
        <v>-0.48932390443609108</v>
      </c>
      <c r="T311" s="32">
        <f>IF(F10,DEGREES(R311),R311)</f>
        <v>308</v>
      </c>
      <c r="U311" s="32">
        <f>IF(F8,90-T311-F9,T311+90+F9)</f>
        <v>-218</v>
      </c>
      <c r="V311" s="32">
        <f>IF(F11,ABS(F6)-S311,ABS(F5)+S311)</f>
        <v>0.51067609556390892</v>
      </c>
      <c r="W311" s="32">
        <f t="shared" si="34"/>
        <v>-0.40241825491425426</v>
      </c>
      <c r="X311" s="33">
        <f t="shared" si="35"/>
        <v>0.31440359840842297</v>
      </c>
      <c r="Y311" s="31">
        <f t="shared" si="36"/>
        <v>308</v>
      </c>
      <c r="Z311" s="32">
        <f t="shared" si="37"/>
        <v>0.37903905220016643</v>
      </c>
      <c r="AA311" s="32">
        <f>IF(F10,DEGREES(Y311),Y311)</f>
        <v>308</v>
      </c>
      <c r="AB311" s="32">
        <f>IF(F8,90-AA311-F9,AA311+90+F9)</f>
        <v>-218</v>
      </c>
      <c r="AC311" s="32">
        <f>IF(F11,ABS(F6)-Z311,ABS(F5)+Z311)</f>
        <v>1.3790390522001665</v>
      </c>
      <c r="AD311" s="32">
        <f t="shared" si="38"/>
        <v>-1.0866976027773529</v>
      </c>
      <c r="AE311" s="33">
        <f t="shared" si="39"/>
        <v>0.84902121740925185</v>
      </c>
    </row>
    <row r="312" spans="1:31" x14ac:dyDescent="0.25">
      <c r="A312" s="1">
        <v>310</v>
      </c>
      <c r="B312" s="2">
        <v>-0.44953333233923365</v>
      </c>
      <c r="C312" s="3">
        <v>0.41317591116653474</v>
      </c>
      <c r="R312" s="31">
        <f t="shared" si="32"/>
        <v>309</v>
      </c>
      <c r="S312" s="32">
        <f t="shared" si="33"/>
        <v>-0.46936184615784127</v>
      </c>
      <c r="T312" s="32">
        <f>IF(F10,DEGREES(R312),R312)</f>
        <v>309</v>
      </c>
      <c r="U312" s="32">
        <f>IF(F8,90-T312-F9,T312+90+F9)</f>
        <v>-219</v>
      </c>
      <c r="V312" s="32">
        <f>IF(F11,ABS(F6)-S312,ABS(F5)+S312)</f>
        <v>0.53063815384215873</v>
      </c>
      <c r="W312" s="32">
        <f t="shared" si="34"/>
        <v>-0.41238329825341641</v>
      </c>
      <c r="X312" s="33">
        <f t="shared" si="35"/>
        <v>0.33394141048191123</v>
      </c>
      <c r="Y312" s="31">
        <f t="shared" si="36"/>
        <v>309</v>
      </c>
      <c r="Z312" s="32">
        <f t="shared" si="37"/>
        <v>0.39604415459112041</v>
      </c>
      <c r="AA312" s="32">
        <f>IF(F10,DEGREES(Y312),Y312)</f>
        <v>309</v>
      </c>
      <c r="AB312" s="32">
        <f>IF(F8,90-AA312-F9,AA312+90+F9)</f>
        <v>-219</v>
      </c>
      <c r="AC312" s="32">
        <f>IF(F11,ABS(F6)-Z312,ABS(F5)+Z312)</f>
        <v>1.3960441545911204</v>
      </c>
      <c r="AD312" s="32">
        <f t="shared" si="38"/>
        <v>-1.0849300767561003</v>
      </c>
      <c r="AE312" s="33">
        <f t="shared" si="39"/>
        <v>0.87855905329012385</v>
      </c>
    </row>
    <row r="313" spans="1:31" x14ac:dyDescent="0.25">
      <c r="A313" s="1">
        <v>311</v>
      </c>
      <c r="B313" s="2">
        <v>-0.42987242641332263</v>
      </c>
      <c r="C313" s="3">
        <v>0.43041344951996696</v>
      </c>
      <c r="R313" s="31">
        <f t="shared" si="32"/>
        <v>310</v>
      </c>
      <c r="S313" s="32">
        <f t="shared" si="33"/>
        <v>-0.44953333233923365</v>
      </c>
      <c r="T313" s="32">
        <f>IF(F10,DEGREES(R313),R313)</f>
        <v>310</v>
      </c>
      <c r="U313" s="32">
        <f>IF(F8,90-T313-F9,T313+90+F9)</f>
        <v>-220</v>
      </c>
      <c r="V313" s="32">
        <f>IF(F11,ABS(F6)-S313,ABS(F5)+S313)</f>
        <v>0.55046666766076635</v>
      </c>
      <c r="W313" s="32">
        <f t="shared" si="34"/>
        <v>-0.4216819318837513</v>
      </c>
      <c r="X313" s="33">
        <f t="shared" si="35"/>
        <v>0.35383315351777861</v>
      </c>
      <c r="Y313" s="31">
        <f t="shared" si="36"/>
        <v>310</v>
      </c>
      <c r="Z313" s="32">
        <f t="shared" si="37"/>
        <v>0.41317591116653474</v>
      </c>
      <c r="AA313" s="32">
        <f>IF(F10,DEGREES(Y313),Y313)</f>
        <v>310</v>
      </c>
      <c r="AB313" s="32">
        <f>IF(F8,90-AA313-F9,AA313+90+F9)</f>
        <v>-220</v>
      </c>
      <c r="AC313" s="32">
        <f>IF(F11,ABS(F6)-Z313,ABS(F5)+Z313)</f>
        <v>1.4131759111665347</v>
      </c>
      <c r="AD313" s="32">
        <f t="shared" si="38"/>
        <v>-1.0825555538987224</v>
      </c>
      <c r="AE313" s="33">
        <f t="shared" si="39"/>
        <v>0.90837196600533399</v>
      </c>
    </row>
    <row r="314" spans="1:31" x14ac:dyDescent="0.25">
      <c r="A314" s="1">
        <v>312</v>
      </c>
      <c r="B314" s="2">
        <v>-0.41041230603492795</v>
      </c>
      <c r="C314" s="3">
        <v>0.44773576836617268</v>
      </c>
      <c r="R314" s="31">
        <f t="shared" si="32"/>
        <v>311</v>
      </c>
      <c r="S314" s="32">
        <f t="shared" si="33"/>
        <v>-0.42987242641332263</v>
      </c>
      <c r="T314" s="32">
        <f>IF(F10,DEGREES(R314),R314)</f>
        <v>311</v>
      </c>
      <c r="U314" s="32">
        <f>IF(F8,90-T314-F9,T314+90+F9)</f>
        <v>-221</v>
      </c>
      <c r="V314" s="32">
        <f>IF(F11,ABS(F6)-S314,ABS(F5)+S314)</f>
        <v>0.57012757358667732</v>
      </c>
      <c r="W314" s="32">
        <f t="shared" si="34"/>
        <v>-0.43028074173502884</v>
      </c>
      <c r="X314" s="33">
        <f t="shared" si="35"/>
        <v>0.37403734232798935</v>
      </c>
      <c r="Y314" s="31">
        <f t="shared" si="36"/>
        <v>311</v>
      </c>
      <c r="Z314" s="32">
        <f t="shared" si="37"/>
        <v>0.43041344951996696</v>
      </c>
      <c r="AA314" s="32">
        <f>IF(F10,DEGREES(Y314),Y314)</f>
        <v>311</v>
      </c>
      <c r="AB314" s="32">
        <f>IF(F8,90-AA314-F9,AA314+90+F9)</f>
        <v>-221</v>
      </c>
      <c r="AC314" s="32">
        <f>IF(F11,ABS(F6)-Z314,ABS(F5)+Z314)</f>
        <v>1.430413449519967</v>
      </c>
      <c r="AD314" s="32">
        <f t="shared" si="38"/>
        <v>-1.0795467340322218</v>
      </c>
      <c r="AE314" s="33">
        <f t="shared" si="39"/>
        <v>0.93843565874703117</v>
      </c>
    </row>
    <row r="315" spans="1:31" x14ac:dyDescent="0.25">
      <c r="A315" s="1">
        <v>313</v>
      </c>
      <c r="B315" s="2">
        <v>-0.3911851784519183</v>
      </c>
      <c r="C315" s="3">
        <v>0.46512176312793746</v>
      </c>
      <c r="R315" s="31">
        <f t="shared" si="32"/>
        <v>312</v>
      </c>
      <c r="S315" s="32">
        <f t="shared" si="33"/>
        <v>-0.41041230603492795</v>
      </c>
      <c r="T315" s="32">
        <f>IF(F10,DEGREES(R315),R315)</f>
        <v>312</v>
      </c>
      <c r="U315" s="32">
        <f>IF(F8,90-T315-F9,T315+90+F9)</f>
        <v>-222</v>
      </c>
      <c r="V315" s="32">
        <f>IF(F11,ABS(F6)-S315,ABS(F5)+S315)</f>
        <v>0.58958769396507205</v>
      </c>
      <c r="W315" s="32">
        <f t="shared" si="34"/>
        <v>-0.4381490439352928</v>
      </c>
      <c r="X315" s="33">
        <f t="shared" si="35"/>
        <v>0.39451117116456957</v>
      </c>
      <c r="Y315" s="31">
        <f t="shared" si="36"/>
        <v>312</v>
      </c>
      <c r="Z315" s="32">
        <f t="shared" si="37"/>
        <v>0.44773576836617268</v>
      </c>
      <c r="AA315" s="32">
        <f>IF(F10,DEGREES(Y315),Y315)</f>
        <v>312</v>
      </c>
      <c r="AB315" s="32">
        <f>IF(F8,90-AA315-F9,AA315+90+F9)</f>
        <v>-222</v>
      </c>
      <c r="AC315" s="32">
        <f>IF(F11,ABS(F6)-Z315,ABS(F5)+Z315)</f>
        <v>1.4477357683661727</v>
      </c>
      <c r="AD315" s="32">
        <f t="shared" si="38"/>
        <v>-1.0758773449198606</v>
      </c>
      <c r="AE315" s="33">
        <f t="shared" si="39"/>
        <v>0.96872431253426461</v>
      </c>
    </row>
    <row r="316" spans="1:31" x14ac:dyDescent="0.25">
      <c r="A316" s="1">
        <v>314</v>
      </c>
      <c r="B316" s="2">
        <v>-0.37222219866427386</v>
      </c>
      <c r="C316" s="3">
        <v>0.48255025164874948</v>
      </c>
      <c r="R316" s="31">
        <f t="shared" si="32"/>
        <v>313</v>
      </c>
      <c r="S316" s="32">
        <f t="shared" si="33"/>
        <v>-0.3911851784519183</v>
      </c>
      <c r="T316" s="32">
        <f>IF(F10,DEGREES(R316),R316)</f>
        <v>313</v>
      </c>
      <c r="U316" s="32">
        <f>IF(F8,90-T316-F9,T316+90+F9)</f>
        <v>-223</v>
      </c>
      <c r="V316" s="32">
        <f>IF(F11,ABS(F6)-S316,ABS(F5)+S316)</f>
        <v>0.60881482154808175</v>
      </c>
      <c r="W316" s="32">
        <f t="shared" si="34"/>
        <v>-0.44525897333980435</v>
      </c>
      <c r="X316" s="33">
        <f t="shared" si="35"/>
        <v>0.41521070987753433</v>
      </c>
      <c r="Y316" s="31">
        <f t="shared" si="36"/>
        <v>313</v>
      </c>
      <c r="Z316" s="32">
        <f t="shared" si="37"/>
        <v>0.46512176312793746</v>
      </c>
      <c r="AA316" s="32">
        <f>IF(F10,DEGREES(Y316),Y316)</f>
        <v>313</v>
      </c>
      <c r="AB316" s="32">
        <f>IF(F8,90-AA316-F9,AA316+90+F9)</f>
        <v>-223</v>
      </c>
      <c r="AC316" s="32">
        <f>IF(F11,ABS(F6)-Z316,ABS(F5)+Z316)</f>
        <v>1.4651217631279374</v>
      </c>
      <c r="AD316" s="32">
        <f t="shared" si="38"/>
        <v>-1.0715222247864227</v>
      </c>
      <c r="AE316" s="33">
        <f t="shared" si="39"/>
        <v>0.99921063974512947</v>
      </c>
    </row>
    <row r="317" spans="1:31" x14ac:dyDescent="0.25">
      <c r="A317" s="1">
        <v>315</v>
      </c>
      <c r="B317" s="2">
        <v>-0.35355339059327401</v>
      </c>
      <c r="C317" s="3">
        <v>0.49999999999999978</v>
      </c>
      <c r="R317" s="31">
        <f t="shared" si="32"/>
        <v>314</v>
      </c>
      <c r="S317" s="32">
        <f t="shared" si="33"/>
        <v>-0.37222219866427386</v>
      </c>
      <c r="T317" s="32">
        <f>IF(F10,DEGREES(R317),R317)</f>
        <v>314</v>
      </c>
      <c r="U317" s="32">
        <f>IF(F8,90-T317-F9,T317+90+F9)</f>
        <v>-224</v>
      </c>
      <c r="V317" s="32">
        <f>IF(F11,ABS(F6)-S317,ABS(F5)+S317)</f>
        <v>0.62777780133572614</v>
      </c>
      <c r="W317" s="32">
        <f t="shared" si="34"/>
        <v>-0.45158555826987862</v>
      </c>
      <c r="X317" s="33">
        <f t="shared" si="35"/>
        <v>0.43609110448620769</v>
      </c>
      <c r="Y317" s="31">
        <f t="shared" si="36"/>
        <v>314</v>
      </c>
      <c r="Z317" s="32">
        <f t="shared" si="37"/>
        <v>0.48255025164874948</v>
      </c>
      <c r="AA317" s="32">
        <f>IF(F10,DEGREES(Y317),Y317)</f>
        <v>314</v>
      </c>
      <c r="AB317" s="32">
        <f>IF(F8,90-AA317-F9,AA317+90+F9)</f>
        <v>-224</v>
      </c>
      <c r="AC317" s="32">
        <f>IF(F11,ABS(F6)-Z317,ABS(F5)+Z317)</f>
        <v>1.4825502516487494</v>
      </c>
      <c r="AD317" s="32">
        <f t="shared" si="38"/>
        <v>-1.0664574020130284</v>
      </c>
      <c r="AE317" s="33">
        <f t="shared" si="39"/>
        <v>1.0298659419338967</v>
      </c>
    </row>
    <row r="318" spans="1:31" x14ac:dyDescent="0.25">
      <c r="A318" s="1">
        <v>316</v>
      </c>
      <c r="B318" s="2">
        <v>-0.33520757147489982</v>
      </c>
      <c r="C318" s="3">
        <v>0.51744974835125013</v>
      </c>
      <c r="R318" s="31">
        <f t="shared" si="32"/>
        <v>315</v>
      </c>
      <c r="S318" s="32">
        <f t="shared" si="33"/>
        <v>-0.35355339059327401</v>
      </c>
      <c r="T318" s="32">
        <f>IF(F10,DEGREES(R318),R318)</f>
        <v>315</v>
      </c>
      <c r="U318" s="32">
        <f>IF(F8,90-T318-F9,T318+90+F9)</f>
        <v>-225</v>
      </c>
      <c r="V318" s="32">
        <f>IF(F11,ABS(F6)-S318,ABS(F5)+S318)</f>
        <v>0.64644660940672605</v>
      </c>
      <c r="W318" s="32">
        <f t="shared" si="34"/>
        <v>-0.45710678118654752</v>
      </c>
      <c r="X318" s="33">
        <f t="shared" si="35"/>
        <v>0.45710678118654735</v>
      </c>
      <c r="Y318" s="31">
        <f t="shared" si="36"/>
        <v>315</v>
      </c>
      <c r="Z318" s="32">
        <f t="shared" si="37"/>
        <v>0.49999999999999978</v>
      </c>
      <c r="AA318" s="32">
        <f>IF(F10,DEGREES(Y318),Y318)</f>
        <v>315</v>
      </c>
      <c r="AB318" s="32">
        <f>IF(F8,90-AA318-F9,AA318+90+F9)</f>
        <v>-225</v>
      </c>
      <c r="AC318" s="32">
        <f>IF(F11,ABS(F6)-Z318,ABS(F5)+Z318)</f>
        <v>1.4999999999999998</v>
      </c>
      <c r="AD318" s="32">
        <f t="shared" si="38"/>
        <v>-1.0606601717798214</v>
      </c>
      <c r="AE318" s="33">
        <f t="shared" si="39"/>
        <v>1.060660171779821</v>
      </c>
    </row>
    <row r="319" spans="1:31" x14ac:dyDescent="0.25">
      <c r="A319" s="1">
        <v>317</v>
      </c>
      <c r="B319" s="2">
        <v>-0.31721227968263083</v>
      </c>
      <c r="C319" s="3">
        <v>0.53487823687206293</v>
      </c>
      <c r="R319" s="31">
        <f t="shared" si="32"/>
        <v>316</v>
      </c>
      <c r="S319" s="32">
        <f t="shared" si="33"/>
        <v>-0.33520757147489982</v>
      </c>
      <c r="T319" s="32">
        <f>IF(F10,DEGREES(R319),R319)</f>
        <v>316</v>
      </c>
      <c r="U319" s="32">
        <f>IF(F8,90-T319-F9,T319+90+F9)</f>
        <v>-226</v>
      </c>
      <c r="V319" s="32">
        <f>IF(F11,ABS(F6)-S319,ABS(F5)+S319)</f>
        <v>0.66479242852510012</v>
      </c>
      <c r="W319" s="32">
        <f t="shared" si="34"/>
        <v>-0.46180362509272543</v>
      </c>
      <c r="X319" s="33">
        <f t="shared" si="35"/>
        <v>0.47821165280189254</v>
      </c>
      <c r="Y319" s="31">
        <f t="shared" si="36"/>
        <v>316</v>
      </c>
      <c r="Z319" s="32">
        <f t="shared" si="37"/>
        <v>0.51744974835125013</v>
      </c>
      <c r="AA319" s="32">
        <f>IF(F10,DEGREES(Y319),Y319)</f>
        <v>316</v>
      </c>
      <c r="AB319" s="32">
        <f>IF(F8,90-AA319-F9,AA319+90+F9)</f>
        <v>-226</v>
      </c>
      <c r="AC319" s="32">
        <f>IF(F11,ABS(F6)-Z319,ABS(F5)+Z319)</f>
        <v>1.5174497483512501</v>
      </c>
      <c r="AD319" s="32">
        <f t="shared" si="38"/>
        <v>-1.0541091694430949</v>
      </c>
      <c r="AE319" s="33">
        <f t="shared" si="39"/>
        <v>1.0915619990029248</v>
      </c>
    </row>
    <row r="320" spans="1:31" x14ac:dyDescent="0.25">
      <c r="A320" s="1">
        <v>318</v>
      </c>
      <c r="B320" s="2">
        <v>-0.29959370617540665</v>
      </c>
      <c r="C320" s="3">
        <v>0.55226423163382676</v>
      </c>
      <c r="R320" s="31">
        <f t="shared" si="32"/>
        <v>317</v>
      </c>
      <c r="S320" s="32">
        <f t="shared" si="33"/>
        <v>-0.31721227968263083</v>
      </c>
      <c r="T320" s="32">
        <f>IF(F10,DEGREES(R320),R320)</f>
        <v>317</v>
      </c>
      <c r="U320" s="32">
        <f>IF(F8,90-T320-F9,T320+90+F9)</f>
        <v>-227</v>
      </c>
      <c r="V320" s="32">
        <f>IF(F11,ABS(F6)-S320,ABS(F5)+S320)</f>
        <v>0.68278772031736912</v>
      </c>
      <c r="W320" s="32">
        <f t="shared" si="34"/>
        <v>-0.46566010552725767</v>
      </c>
      <c r="X320" s="33">
        <f t="shared" si="35"/>
        <v>0.49935932667422278</v>
      </c>
      <c r="Y320" s="31">
        <f t="shared" si="36"/>
        <v>317</v>
      </c>
      <c r="Z320" s="32">
        <f t="shared" si="37"/>
        <v>0.53487823687206293</v>
      </c>
      <c r="AA320" s="32">
        <f>IF(F10,DEGREES(Y320),Y320)</f>
        <v>317</v>
      </c>
      <c r="AB320" s="32">
        <f>IF(F8,90-AA320-F9,AA320+90+F9)</f>
        <v>-227</v>
      </c>
      <c r="AC320" s="32">
        <f>IF(F11,ABS(F6)-Z320,ABS(F5)+Z320)</f>
        <v>1.5348782368720628</v>
      </c>
      <c r="AD320" s="32">
        <f t="shared" si="38"/>
        <v>-1.0467844404423661</v>
      </c>
      <c r="AE320" s="33">
        <f t="shared" si="39"/>
        <v>1.1225388800710892</v>
      </c>
    </row>
    <row r="321" spans="1:31" x14ac:dyDescent="0.25">
      <c r="A321" s="1">
        <v>319</v>
      </c>
      <c r="B321" s="2">
        <v>-0.28237662975652461</v>
      </c>
      <c r="C321" s="3">
        <v>0.56958655048003259</v>
      </c>
      <c r="R321" s="31">
        <f t="shared" si="32"/>
        <v>318</v>
      </c>
      <c r="S321" s="32">
        <f t="shared" si="33"/>
        <v>-0.29959370617540665</v>
      </c>
      <c r="T321" s="32">
        <f>IF(F10,DEGREES(R321),R321)</f>
        <v>318</v>
      </c>
      <c r="U321" s="32">
        <f>IF(F8,90-T321-F9,T321+90+F9)</f>
        <v>-228</v>
      </c>
      <c r="V321" s="32">
        <f>IF(F11,ABS(F6)-S321,ABS(F5)+S321)</f>
        <v>0.70040629382459341</v>
      </c>
      <c r="W321" s="32">
        <f t="shared" si="34"/>
        <v>-0.46866328808441071</v>
      </c>
      <c r="X321" s="33">
        <f t="shared" si="35"/>
        <v>0.52050331298754604</v>
      </c>
      <c r="Y321" s="31">
        <f t="shared" si="36"/>
        <v>318</v>
      </c>
      <c r="Z321" s="32">
        <f t="shared" si="37"/>
        <v>0.55226423163382676</v>
      </c>
      <c r="AA321" s="32">
        <f>IF(F10,DEGREES(Y321),Y321)</f>
        <v>318</v>
      </c>
      <c r="AB321" s="32">
        <f>IF(F8,90-AA321-F9,AA321+90+F9)</f>
        <v>-228</v>
      </c>
      <c r="AC321" s="32">
        <f>IF(F11,ABS(F6)-Z321,ABS(F5)+Z321)</f>
        <v>1.5522642316338269</v>
      </c>
      <c r="AD321" s="32">
        <f t="shared" si="38"/>
        <v>-1.0386675065423097</v>
      </c>
      <c r="AE321" s="33">
        <f t="shared" si="39"/>
        <v>1.1535571315123219</v>
      </c>
    </row>
    <row r="322" spans="1:31" x14ac:dyDescent="0.25">
      <c r="A322" s="1">
        <v>320</v>
      </c>
      <c r="B322" s="2">
        <v>-0.26558435631879518</v>
      </c>
      <c r="C322" s="3">
        <v>0.58682408883346482</v>
      </c>
      <c r="R322" s="31">
        <f t="shared" si="32"/>
        <v>319</v>
      </c>
      <c r="S322" s="32">
        <f t="shared" si="33"/>
        <v>-0.28237662975652461</v>
      </c>
      <c r="T322" s="32">
        <f>IF(F10,DEGREES(R322),R322)</f>
        <v>319</v>
      </c>
      <c r="U322" s="32">
        <f>IF(F8,90-T322-F9,T322+90+F9)</f>
        <v>-229</v>
      </c>
      <c r="V322" s="32">
        <f>IF(F11,ABS(F6)-S322,ABS(F5)+S322)</f>
        <v>0.71762337024347533</v>
      </c>
      <c r="W322" s="32">
        <f t="shared" si="34"/>
        <v>-0.47080329146282973</v>
      </c>
      <c r="X322" s="33">
        <f t="shared" si="35"/>
        <v>0.5415972325145042</v>
      </c>
      <c r="Y322" s="31">
        <f t="shared" si="36"/>
        <v>319</v>
      </c>
      <c r="Z322" s="32">
        <f t="shared" si="37"/>
        <v>0.56958655048003259</v>
      </c>
      <c r="AA322" s="32">
        <f>IF(F10,DEGREES(Y322),Y322)</f>
        <v>319</v>
      </c>
      <c r="AB322" s="32">
        <f>IF(F8,90-AA322-F9,AA322+90+F9)</f>
        <v>-229</v>
      </c>
      <c r="AC322" s="32">
        <f>IF(F11,ABS(F6)-Z322,ABS(F5)+Z322)</f>
        <v>1.5695865504800326</v>
      </c>
      <c r="AD322" s="32">
        <f t="shared" si="38"/>
        <v>-1.0297414282244901</v>
      </c>
      <c r="AE322" s="33">
        <f t="shared" si="39"/>
        <v>1.1845820066360941</v>
      </c>
    </row>
    <row r="323" spans="1:31" x14ac:dyDescent="0.25">
      <c r="A323" s="1">
        <v>321</v>
      </c>
      <c r="B323" s="2">
        <v>-0.24923866224028657</v>
      </c>
      <c r="C323" s="3">
        <v>0.60395584540887914</v>
      </c>
      <c r="R323" s="31">
        <f t="shared" ref="R323:R363" si="40">A322</f>
        <v>320</v>
      </c>
      <c r="S323" s="32">
        <f t="shared" ref="S323:S363" si="41">B322</f>
        <v>-0.26558435631879518</v>
      </c>
      <c r="T323" s="32">
        <f>IF(F10,DEGREES(R323),R323)</f>
        <v>320</v>
      </c>
      <c r="U323" s="32">
        <f>IF(F8,90-T323-F9,T323+90+F9)</f>
        <v>-230</v>
      </c>
      <c r="V323" s="32">
        <f>IF(F11,ABS(F6)-S323,ABS(F5)+S323)</f>
        <v>0.73441564368120482</v>
      </c>
      <c r="W323" s="32">
        <f t="shared" ref="W323:W363" si="42">COS(RADIANS(U323))*V323</f>
        <v>-0.47207327611824296</v>
      </c>
      <c r="X323" s="33">
        <f t="shared" ref="X323:X363" si="43">SIN(RADIANS(U323))*V323</f>
        <v>0.5625950227816342</v>
      </c>
      <c r="Y323" s="31">
        <f t="shared" ref="Y323:Y363" si="44">A322</f>
        <v>320</v>
      </c>
      <c r="Z323" s="32">
        <f t="shared" ref="Z323:Z363" si="45">C322</f>
        <v>0.58682408883346482</v>
      </c>
      <c r="AA323" s="32">
        <f>IF(F10,DEGREES(Y323),Y323)</f>
        <v>320</v>
      </c>
      <c r="AB323" s="32">
        <f>IF(F8,90-AA323-F9,AA323+90+F9)</f>
        <v>-230</v>
      </c>
      <c r="AC323" s="32">
        <f>IF(F11,ABS(F6)-Z323,ABS(F5)+Z323)</f>
        <v>1.5868240888334648</v>
      </c>
      <c r="AD323" s="32">
        <f t="shared" ref="AD323:AD363" si="46">COS(RADIANS(AB323))*AC323</f>
        <v>-1.0199908630542838</v>
      </c>
      <c r="AE323" s="33">
        <f t="shared" ref="AE323:AE363" si="47">SIN(RADIANS(AB323))*AC323</f>
        <v>1.2155777754582111</v>
      </c>
    </row>
    <row r="324" spans="1:31" x14ac:dyDescent="0.25">
      <c r="A324" s="1">
        <v>322</v>
      </c>
      <c r="B324" s="2">
        <v>-0.23335974208359339</v>
      </c>
      <c r="C324" s="3">
        <v>0.62096094779983391</v>
      </c>
      <c r="R324" s="31">
        <f t="shared" si="40"/>
        <v>321</v>
      </c>
      <c r="S324" s="32">
        <f t="shared" si="41"/>
        <v>-0.24923866224028657</v>
      </c>
      <c r="T324" s="32">
        <f>IF(F10,DEGREES(R324),R324)</f>
        <v>321</v>
      </c>
      <c r="U324" s="32">
        <f>IF(F8,90-T324-F9,T324+90+F9)</f>
        <v>-231</v>
      </c>
      <c r="V324" s="32">
        <f>IF(F11,ABS(F6)-S324,ABS(F5)+S324)</f>
        <v>0.75076133775971343</v>
      </c>
      <c r="W324" s="32">
        <f t="shared" si="42"/>
        <v>-0.47246941866404224</v>
      </c>
      <c r="X324" s="33">
        <f t="shared" si="43"/>
        <v>0.58345114165799394</v>
      </c>
      <c r="Y324" s="31">
        <f t="shared" si="44"/>
        <v>321</v>
      </c>
      <c r="Z324" s="32">
        <f t="shared" si="45"/>
        <v>0.60395584540887914</v>
      </c>
      <c r="AA324" s="32">
        <f>IF(F10,DEGREES(Y324),Y324)</f>
        <v>321</v>
      </c>
      <c r="AB324" s="32">
        <f>IF(F8,90-AA324-F9,AA324+90+F9)</f>
        <v>-231</v>
      </c>
      <c r="AC324" s="32">
        <f>IF(F11,ABS(F6)-Z324,ABS(F5)+Z324)</f>
        <v>1.6039558454088791</v>
      </c>
      <c r="AD324" s="32">
        <f t="shared" si="46"/>
        <v>-1.009402119859389</v>
      </c>
      <c r="AE324" s="33">
        <f t="shared" si="47"/>
        <v>1.2465078076148115</v>
      </c>
    </row>
    <row r="325" spans="1:31" x14ac:dyDescent="0.25">
      <c r="A325" s="1">
        <v>323</v>
      </c>
      <c r="B325" s="2">
        <v>-0.21796616073973576</v>
      </c>
      <c r="C325" s="3">
        <v>0.63781867790849955</v>
      </c>
      <c r="R325" s="31">
        <f t="shared" si="40"/>
        <v>322</v>
      </c>
      <c r="S325" s="32">
        <f t="shared" si="41"/>
        <v>-0.23335974208359339</v>
      </c>
      <c r="T325" s="32">
        <f>IF(F10,DEGREES(R325),R325)</f>
        <v>322</v>
      </c>
      <c r="U325" s="32">
        <f>IF(F8,90-T325-F9,T325+90+F9)</f>
        <v>-232</v>
      </c>
      <c r="V325" s="32">
        <f>IF(F11,ABS(F6)-S325,ABS(F5)+S325)</f>
        <v>0.76664025791640666</v>
      </c>
      <c r="W325" s="32">
        <f t="shared" si="42"/>
        <v>-0.47199087223285796</v>
      </c>
      <c r="X325" s="33">
        <f t="shared" si="43"/>
        <v>0.60412076738595943</v>
      </c>
      <c r="Y325" s="31">
        <f t="shared" si="44"/>
        <v>322</v>
      </c>
      <c r="Z325" s="32">
        <f t="shared" si="45"/>
        <v>0.62096094779983391</v>
      </c>
      <c r="AA325" s="32">
        <f>IF(F10,DEGREES(Y325),Y325)</f>
        <v>322</v>
      </c>
      <c r="AB325" s="32">
        <f>IF(F8,90-AA325-F9,AA325+90+F9)</f>
        <v>-232</v>
      </c>
      <c r="AC325" s="32">
        <f>IF(F11,ABS(F6)-Z325,ABS(F5)+Z325)</f>
        <v>1.6209609477998339</v>
      </c>
      <c r="AD325" s="32">
        <f t="shared" si="46"/>
        <v>-0.9979632085677228</v>
      </c>
      <c r="AE325" s="33">
        <f t="shared" si="47"/>
        <v>1.2773346580428138</v>
      </c>
    </row>
    <row r="326" spans="1:31" x14ac:dyDescent="0.25">
      <c r="A326" s="1">
        <v>324</v>
      </c>
      <c r="B326" s="2">
        <v>-0.20307481014556669</v>
      </c>
      <c r="C326" s="3">
        <v>0.65450849718747361</v>
      </c>
      <c r="R326" s="31">
        <f t="shared" si="40"/>
        <v>323</v>
      </c>
      <c r="S326" s="32">
        <f t="shared" si="41"/>
        <v>-0.21796616073973576</v>
      </c>
      <c r="T326" s="32">
        <f>IF(F10,DEGREES(R326),R326)</f>
        <v>323</v>
      </c>
      <c r="U326" s="32">
        <f>IF(F8,90-T326-F9,T326+90+F9)</f>
        <v>-233</v>
      </c>
      <c r="V326" s="32">
        <f>IF(F11,ABS(F6)-S326,ABS(F5)+S326)</f>
        <v>0.78203383926026426</v>
      </c>
      <c r="W326" s="32">
        <f t="shared" si="42"/>
        <v>-0.47063971308010111</v>
      </c>
      <c r="X326" s="33">
        <f t="shared" si="43"/>
        <v>0.6245599940918638</v>
      </c>
      <c r="Y326" s="31">
        <f t="shared" si="44"/>
        <v>323</v>
      </c>
      <c r="Z326" s="32">
        <f t="shared" si="45"/>
        <v>0.63781867790849955</v>
      </c>
      <c r="AA326" s="32">
        <f>IF(F10,DEGREES(Y326),Y326)</f>
        <v>323</v>
      </c>
      <c r="AB326" s="32">
        <f>IF(F8,90-AA326-F9,AA326+90+F9)</f>
        <v>-233</v>
      </c>
      <c r="AC326" s="32">
        <f>IF(F11,ABS(F6)-Z326,ABS(F5)+Z326)</f>
        <v>1.6378186779084996</v>
      </c>
      <c r="AD326" s="32">
        <f t="shared" si="46"/>
        <v>-0.9856638855643608</v>
      </c>
      <c r="AE326" s="33">
        <f t="shared" si="47"/>
        <v>1.3080201551964374</v>
      </c>
    </row>
    <row r="327" spans="1:31" x14ac:dyDescent="0.25">
      <c r="A327" s="1">
        <v>325</v>
      </c>
      <c r="B327" s="2">
        <v>-0.1887008706910179</v>
      </c>
      <c r="C327" s="3">
        <v>0.671010071662834</v>
      </c>
      <c r="R327" s="31">
        <f t="shared" si="40"/>
        <v>324</v>
      </c>
      <c r="S327" s="32">
        <f t="shared" si="41"/>
        <v>-0.20307481014556669</v>
      </c>
      <c r="T327" s="32">
        <f>IF(F10,DEGREES(R327),R327)</f>
        <v>324</v>
      </c>
      <c r="U327" s="32">
        <f>IF(F8,90-T327-F9,T327+90+F9)</f>
        <v>-234</v>
      </c>
      <c r="V327" s="32">
        <f>IF(F11,ABS(F6)-S327,ABS(F5)+S327)</f>
        <v>0.79692518985443328</v>
      </c>
      <c r="W327" s="32">
        <f t="shared" si="42"/>
        <v>-0.46842087377681518</v>
      </c>
      <c r="X327" s="33">
        <f t="shared" si="43"/>
        <v>0.64472602183771788</v>
      </c>
      <c r="Y327" s="31">
        <f t="shared" si="44"/>
        <v>324</v>
      </c>
      <c r="Z327" s="32">
        <f t="shared" si="45"/>
        <v>0.65450849718747361</v>
      </c>
      <c r="AA327" s="32">
        <f>IF(F10,DEGREES(Y327),Y327)</f>
        <v>324</v>
      </c>
      <c r="AB327" s="32">
        <f>IF(F8,90-AA327-F9,AA327+90+F9)</f>
        <v>-234</v>
      </c>
      <c r="AC327" s="32">
        <f>IF(F11,ABS(F6)-Z327,ABS(F5)+Z327)</f>
        <v>1.6545084971874737</v>
      </c>
      <c r="AD327" s="32">
        <f t="shared" si="46"/>
        <v>-0.97249569443938</v>
      </c>
      <c r="AE327" s="33">
        <f t="shared" si="47"/>
        <v>1.338525491562421</v>
      </c>
    </row>
    <row r="328" spans="1:31" x14ac:dyDescent="0.25">
      <c r="A328" s="1">
        <v>326</v>
      </c>
      <c r="B328" s="2">
        <v>-0.17485777741960848</v>
      </c>
      <c r="C328" s="3">
        <v>0.68730329670795631</v>
      </c>
      <c r="R328" s="31">
        <f t="shared" si="40"/>
        <v>325</v>
      </c>
      <c r="S328" s="32">
        <f t="shared" si="41"/>
        <v>-0.1887008706910179</v>
      </c>
      <c r="T328" s="32">
        <f>IF(F10,DEGREES(R328),R328)</f>
        <v>325</v>
      </c>
      <c r="U328" s="32">
        <f>IF(F8,90-T328-F9,T328+90+F9)</f>
        <v>-235</v>
      </c>
      <c r="V328" s="32">
        <f>IF(F11,ABS(F6)-S328,ABS(F5)+S328)</f>
        <v>0.81129912930898207</v>
      </c>
      <c r="W328" s="32">
        <f t="shared" si="42"/>
        <v>-0.46534206340375273</v>
      </c>
      <c r="X328" s="33">
        <f t="shared" si="43"/>
        <v>0.6645773403033316</v>
      </c>
      <c r="Y328" s="31">
        <f t="shared" si="44"/>
        <v>325</v>
      </c>
      <c r="Z328" s="32">
        <f t="shared" si="45"/>
        <v>0.671010071662834</v>
      </c>
      <c r="AA328" s="32">
        <f>IF(F10,DEGREES(Y328),Y328)</f>
        <v>325</v>
      </c>
      <c r="AB328" s="32">
        <f>IF(F8,90-AA328-F9,AA328+90+F9)</f>
        <v>-235</v>
      </c>
      <c r="AC328" s="32">
        <f>IF(F11,ABS(F6)-Z328,ABS(F5)+Z328)</f>
        <v>1.671010071662834</v>
      </c>
      <c r="AD328" s="32">
        <f t="shared" si="46"/>
        <v>-0.95845200201107494</v>
      </c>
      <c r="AE328" s="33">
        <f t="shared" si="47"/>
        <v>1.3688113162301048</v>
      </c>
    </row>
    <row r="329" spans="1:31" x14ac:dyDescent="0.25">
      <c r="A329" s="1">
        <v>327</v>
      </c>
      <c r="B329" s="2">
        <v>-0.16155719111248576</v>
      </c>
      <c r="C329" s="3">
        <v>0.70336832153790019</v>
      </c>
      <c r="R329" s="31">
        <f t="shared" si="40"/>
        <v>326</v>
      </c>
      <c r="S329" s="32">
        <f t="shared" si="41"/>
        <v>-0.17485777741960848</v>
      </c>
      <c r="T329" s="32">
        <f>IF(F10,DEGREES(R329),R329)</f>
        <v>326</v>
      </c>
      <c r="U329" s="32">
        <f>IF(F8,90-T329-F9,T329+90+F9)</f>
        <v>-236</v>
      </c>
      <c r="V329" s="32">
        <f>IF(F11,ABS(F6)-S329,ABS(F5)+S329)</f>
        <v>0.82514222258039149</v>
      </c>
      <c r="W329" s="32">
        <f t="shared" si="42"/>
        <v>-0.46141367522103416</v>
      </c>
      <c r="X329" s="33">
        <f t="shared" si="43"/>
        <v>0.68407390522071976</v>
      </c>
      <c r="Y329" s="31">
        <f t="shared" si="44"/>
        <v>326</v>
      </c>
      <c r="Z329" s="32">
        <f t="shared" si="45"/>
        <v>0.68730329670795631</v>
      </c>
      <c r="AA329" s="32">
        <f>IF(F10,DEGREES(Y329),Y329)</f>
        <v>326</v>
      </c>
      <c r="AB329" s="32">
        <f>IF(F8,90-AA329-F9,AA329+90+F9)</f>
        <v>-236</v>
      </c>
      <c r="AC329" s="32">
        <f>IF(F11,ABS(F6)-Z329,ABS(F5)+Z329)</f>
        <v>1.6873032967079564</v>
      </c>
      <c r="AD329" s="32">
        <f t="shared" si="46"/>
        <v>-0.94352802952188475</v>
      </c>
      <c r="AE329" s="33">
        <f t="shared" si="47"/>
        <v>1.3988378292668837</v>
      </c>
    </row>
    <row r="330" spans="1:31" x14ac:dyDescent="0.25">
      <c r="A330" s="1">
        <v>328</v>
      </c>
      <c r="B330" s="2">
        <v>-0.14880897433283544</v>
      </c>
      <c r="C330" s="3">
        <v>0.7191855733945387</v>
      </c>
      <c r="R330" s="31">
        <f t="shared" si="40"/>
        <v>327</v>
      </c>
      <c r="S330" s="32">
        <f t="shared" si="41"/>
        <v>-0.16155719111248576</v>
      </c>
      <c r="T330" s="32">
        <f>IF(F10,DEGREES(R330),R330)</f>
        <v>327</v>
      </c>
      <c r="U330" s="32">
        <f>IF(F8,90-T330-F9,T330+90+F9)</f>
        <v>-237</v>
      </c>
      <c r="V330" s="32">
        <f>IF(F11,ABS(F6)-S330,ABS(F5)+S330)</f>
        <v>0.83844280888751421</v>
      </c>
      <c r="W330" s="32">
        <f t="shared" si="42"/>
        <v>-0.45664868234778444</v>
      </c>
      <c r="X330" s="33">
        <f t="shared" si="43"/>
        <v>0.70317730671944823</v>
      </c>
      <c r="Y330" s="31">
        <f t="shared" si="44"/>
        <v>327</v>
      </c>
      <c r="Z330" s="32">
        <f t="shared" si="45"/>
        <v>0.70336832153790019</v>
      </c>
      <c r="AA330" s="32">
        <f>IF(F10,DEGREES(Y330),Y330)</f>
        <v>327</v>
      </c>
      <c r="AB330" s="32">
        <f>IF(F8,90-AA330-F9,AA330+90+F9)</f>
        <v>-237</v>
      </c>
      <c r="AC330" s="32">
        <f>IF(F11,ABS(F6)-Z330,ABS(F5)+Z330)</f>
        <v>1.7033683215379001</v>
      </c>
      <c r="AD330" s="32">
        <f t="shared" si="46"/>
        <v>-0.92772087891756805</v>
      </c>
      <c r="AE330" s="33">
        <f t="shared" si="47"/>
        <v>1.4285648776444344</v>
      </c>
    </row>
    <row r="331" spans="1:31" x14ac:dyDescent="0.25">
      <c r="A331" s="1">
        <v>329</v>
      </c>
      <c r="B331" s="2">
        <v>-0.13662117249389741</v>
      </c>
      <c r="C331" s="3">
        <v>0.73473578139294504</v>
      </c>
      <c r="R331" s="31">
        <f t="shared" si="40"/>
        <v>328</v>
      </c>
      <c r="S331" s="32">
        <f t="shared" si="41"/>
        <v>-0.14880897433283544</v>
      </c>
      <c r="T331" s="32">
        <f>IF(F10,DEGREES(R331),R331)</f>
        <v>328</v>
      </c>
      <c r="U331" s="32">
        <f>IF(F8,90-T331-F9,T331+90+F9)</f>
        <v>-238</v>
      </c>
      <c r="V331" s="32">
        <f>IF(F11,ABS(F6)-S331,ABS(F5)+S331)</f>
        <v>0.85119102566716454</v>
      </c>
      <c r="W331" s="32">
        <f t="shared" si="42"/>
        <v>-0.45106252204345093</v>
      </c>
      <c r="X331" s="33">
        <f t="shared" si="43"/>
        <v>0.72185092878247437</v>
      </c>
      <c r="Y331" s="31">
        <f t="shared" si="44"/>
        <v>328</v>
      </c>
      <c r="Z331" s="32">
        <f t="shared" si="45"/>
        <v>0.7191855733945387</v>
      </c>
      <c r="AA331" s="32">
        <f>IF(F10,DEGREES(Y331),Y331)</f>
        <v>328</v>
      </c>
      <c r="AB331" s="32">
        <f>IF(F8,90-AA331-F9,AA331+90+F9)</f>
        <v>-238</v>
      </c>
      <c r="AC331" s="32">
        <f>IF(F11,ABS(F6)-Z331,ABS(F5)+Z331)</f>
        <v>1.7191855733945387</v>
      </c>
      <c r="AD331" s="32">
        <f t="shared" si="46"/>
        <v>-0.91102955413357467</v>
      </c>
      <c r="AE331" s="33">
        <f t="shared" si="47"/>
        <v>1.4579520524568321</v>
      </c>
    </row>
    <row r="332" spans="1:31" x14ac:dyDescent="0.25">
      <c r="A332" s="1">
        <v>330</v>
      </c>
      <c r="B332" s="2">
        <v>-0.12500000000000033</v>
      </c>
      <c r="C332" s="3">
        <v>0.74999999999999956</v>
      </c>
      <c r="R332" s="31">
        <f t="shared" si="40"/>
        <v>329</v>
      </c>
      <c r="S332" s="32">
        <f t="shared" si="41"/>
        <v>-0.13662117249389741</v>
      </c>
      <c r="T332" s="32">
        <f>IF(F10,DEGREES(R332),R332)</f>
        <v>329</v>
      </c>
      <c r="U332" s="32">
        <f>IF(F8,90-T332-F9,T332+90+F9)</f>
        <v>-239</v>
      </c>
      <c r="V332" s="32">
        <f>IF(F11,ABS(F6)-S332,ABS(F5)+S332)</f>
        <v>0.86337882750610262</v>
      </c>
      <c r="W332" s="32">
        <f t="shared" si="42"/>
        <v>-0.44467296923684307</v>
      </c>
      <c r="X332" s="33">
        <f t="shared" si="43"/>
        <v>0.7400600990567604</v>
      </c>
      <c r="Y332" s="31">
        <f t="shared" si="44"/>
        <v>329</v>
      </c>
      <c r="Z332" s="32">
        <f t="shared" si="45"/>
        <v>0.73473578139294504</v>
      </c>
      <c r="AA332" s="32">
        <f>IF(F10,DEGREES(Y332),Y332)</f>
        <v>329</v>
      </c>
      <c r="AB332" s="32">
        <f>IF(F8,90-AA332-F9,AA332+90+F9)</f>
        <v>-239</v>
      </c>
      <c r="AC332" s="32">
        <f>IF(F11,ABS(F6)-Z332,ABS(F5)+Z332)</f>
        <v>1.7347357813929452</v>
      </c>
      <c r="AD332" s="32">
        <f t="shared" si="46"/>
        <v>-0.8934549773262116</v>
      </c>
      <c r="AE332" s="33">
        <f t="shared" si="47"/>
        <v>1.4869587871679599</v>
      </c>
    </row>
    <row r="333" spans="1:31" x14ac:dyDescent="0.25">
      <c r="A333" s="1">
        <v>331</v>
      </c>
      <c r="B333" s="2">
        <v>-0.1139498314961092</v>
      </c>
      <c r="C333" s="3">
        <v>0.76495963211660256</v>
      </c>
      <c r="R333" s="31">
        <f t="shared" si="40"/>
        <v>330</v>
      </c>
      <c r="S333" s="32">
        <f t="shared" si="41"/>
        <v>-0.12500000000000033</v>
      </c>
      <c r="T333" s="32">
        <f>IF(F10,DEGREES(R333),R333)</f>
        <v>330</v>
      </c>
      <c r="U333" s="32">
        <f>IF(F8,90-T333-F9,T333+90+F9)</f>
        <v>-240</v>
      </c>
      <c r="V333" s="32">
        <f>IF(F11,ABS(F6)-S333,ABS(F5)+S333)</f>
        <v>0.87499999999999967</v>
      </c>
      <c r="W333" s="32">
        <f t="shared" si="42"/>
        <v>-0.43750000000000022</v>
      </c>
      <c r="X333" s="33">
        <f t="shared" si="43"/>
        <v>0.75777222831138324</v>
      </c>
      <c r="Y333" s="31">
        <f t="shared" si="44"/>
        <v>330</v>
      </c>
      <c r="Z333" s="32">
        <f t="shared" si="45"/>
        <v>0.74999999999999956</v>
      </c>
      <c r="AA333" s="32">
        <f>IF(F10,DEGREES(Y333),Y333)</f>
        <v>330</v>
      </c>
      <c r="AB333" s="32">
        <f>IF(F8,90-AA333-F9,AA333+90+F9)</f>
        <v>-240</v>
      </c>
      <c r="AC333" s="32">
        <f>IF(F11,ABS(F6)-Z333,ABS(F5)+Z333)</f>
        <v>1.7499999999999996</v>
      </c>
      <c r="AD333" s="32">
        <f t="shared" si="46"/>
        <v>-0.87500000000000056</v>
      </c>
      <c r="AE333" s="33">
        <f t="shared" si="47"/>
        <v>1.5155444566227667</v>
      </c>
    </row>
    <row r="334" spans="1:31" x14ac:dyDescent="0.25">
      <c r="A334" s="1">
        <v>332</v>
      </c>
      <c r="B334" s="2">
        <v>-0.10347319824734977</v>
      </c>
      <c r="C334" s="3">
        <v>0.77959645173537329</v>
      </c>
      <c r="R334" s="31">
        <f t="shared" si="40"/>
        <v>331</v>
      </c>
      <c r="S334" s="32">
        <f t="shared" si="41"/>
        <v>-0.1139498314961092</v>
      </c>
      <c r="T334" s="32">
        <f>IF(F10,DEGREES(R334),R334)</f>
        <v>331</v>
      </c>
      <c r="U334" s="32">
        <f>IF(F8,90-T334-F9,T334+90+F9)</f>
        <v>-241</v>
      </c>
      <c r="V334" s="32">
        <f>IF(F11,ABS(F6)-S334,ABS(F5)+S334)</f>
        <v>0.88605016850389084</v>
      </c>
      <c r="W334" s="32">
        <f t="shared" si="42"/>
        <v>-0.42956564571157407</v>
      </c>
      <c r="X334" s="33">
        <f t="shared" si="43"/>
        <v>0.77495693888768546</v>
      </c>
      <c r="Y334" s="31">
        <f t="shared" si="44"/>
        <v>331</v>
      </c>
      <c r="Z334" s="32">
        <f t="shared" si="45"/>
        <v>0.76495963211660256</v>
      </c>
      <c r="AA334" s="32">
        <f>IF(F10,DEGREES(Y334),Y334)</f>
        <v>331</v>
      </c>
      <c r="AB334" s="32">
        <f>IF(F8,90-AA334-F9,AA334+90+F9)</f>
        <v>-241</v>
      </c>
      <c r="AC334" s="32">
        <f>IF(F11,ABS(F6)-Z334,ABS(F5)+Z334)</f>
        <v>1.7649596321166026</v>
      </c>
      <c r="AD334" s="32">
        <f t="shared" si="46"/>
        <v>-0.85566940899656441</v>
      </c>
      <c r="AE334" s="33">
        <f t="shared" si="47"/>
        <v>1.5436684765546789</v>
      </c>
    </row>
    <row r="335" spans="1:31" x14ac:dyDescent="0.25">
      <c r="A335" s="1">
        <v>333</v>
      </c>
      <c r="B335" s="2">
        <v>-9.3570789655875772E-2</v>
      </c>
      <c r="C335" s="3">
        <v>0.79389262614623646</v>
      </c>
      <c r="R335" s="31">
        <f t="shared" si="40"/>
        <v>332</v>
      </c>
      <c r="S335" s="32">
        <f t="shared" si="41"/>
        <v>-0.10347319824734977</v>
      </c>
      <c r="T335" s="32">
        <f>IF(F10,DEGREES(R335),R335)</f>
        <v>332</v>
      </c>
      <c r="U335" s="32">
        <f>IF(F8,90-T335-F9,T335+90+F9)</f>
        <v>-242</v>
      </c>
      <c r="V335" s="32">
        <f>IF(F11,ABS(F6)-S335,ABS(F5)+S335)</f>
        <v>0.8965268017526502</v>
      </c>
      <c r="W335" s="32">
        <f t="shared" si="42"/>
        <v>-0.42089383869825314</v>
      </c>
      <c r="X335" s="33">
        <f t="shared" si="43"/>
        <v>0.7915861815410149</v>
      </c>
      <c r="Y335" s="31">
        <f t="shared" si="44"/>
        <v>332</v>
      </c>
      <c r="Z335" s="32">
        <f t="shared" si="45"/>
        <v>0.77959645173537329</v>
      </c>
      <c r="AA335" s="32">
        <f>IF(F10,DEGREES(Y335),Y335)</f>
        <v>332</v>
      </c>
      <c r="AB335" s="32">
        <f>IF(F8,90-AA335-F9,AA335+90+F9)</f>
        <v>-242</v>
      </c>
      <c r="AC335" s="32">
        <f>IF(F11,ABS(F6)-Z335,ABS(F5)+Z335)</f>
        <v>1.7795964517353733</v>
      </c>
      <c r="AD335" s="32">
        <f t="shared" si="46"/>
        <v>-0.8354699273244317</v>
      </c>
      <c r="AE335" s="33">
        <f t="shared" si="47"/>
        <v>1.5712904033200354</v>
      </c>
    </row>
    <row r="336" spans="1:31" x14ac:dyDescent="0.25">
      <c r="A336" s="1">
        <v>334</v>
      </c>
      <c r="B336" s="2">
        <v>-8.4241459908356867E-2</v>
      </c>
      <c r="C336" s="3">
        <v>0.80783073766282887</v>
      </c>
      <c r="R336" s="31">
        <f t="shared" si="40"/>
        <v>333</v>
      </c>
      <c r="S336" s="32">
        <f t="shared" si="41"/>
        <v>-9.3570789655875772E-2</v>
      </c>
      <c r="T336" s="32">
        <f>IF(F10,DEGREES(R336),R336)</f>
        <v>333</v>
      </c>
      <c r="U336" s="32">
        <f>IF(F8,90-T336-F9,T336+90+F9)</f>
        <v>-243</v>
      </c>
      <c r="V336" s="32">
        <f>IF(F11,ABS(F6)-S336,ABS(F5)+S336)</f>
        <v>0.90642921034412427</v>
      </c>
      <c r="W336" s="32">
        <f t="shared" si="42"/>
        <v>-0.41151025018265186</v>
      </c>
      <c r="X336" s="33">
        <f t="shared" si="43"/>
        <v>0.80763434013152502</v>
      </c>
      <c r="Y336" s="31">
        <f t="shared" si="44"/>
        <v>333</v>
      </c>
      <c r="Z336" s="32">
        <f t="shared" si="45"/>
        <v>0.79389262614623646</v>
      </c>
      <c r="AA336" s="32">
        <f>IF(F10,DEGREES(Y336),Y336)</f>
        <v>333</v>
      </c>
      <c r="AB336" s="32">
        <f>IF(F8,90-AA336-F9,AA336+90+F9)</f>
        <v>-243</v>
      </c>
      <c r="AC336" s="32">
        <f>IF(F11,ABS(F6)-Z336,ABS(F5)+Z336)</f>
        <v>1.7938926261462365</v>
      </c>
      <c r="AD336" s="32">
        <f t="shared" si="46"/>
        <v>-0.8144102098232181</v>
      </c>
      <c r="AE336" s="33">
        <f t="shared" si="47"/>
        <v>1.5983700335897013</v>
      </c>
    </row>
    <row r="337" spans="1:31" x14ac:dyDescent="0.25">
      <c r="A337" s="1">
        <v>335</v>
      </c>
      <c r="B337" s="2">
        <v>-7.5482239733257392E-2</v>
      </c>
      <c r="C337" s="3">
        <v>0.82139380484326985</v>
      </c>
      <c r="R337" s="31">
        <f t="shared" si="40"/>
        <v>334</v>
      </c>
      <c r="S337" s="32">
        <f t="shared" si="41"/>
        <v>-8.4241459908356867E-2</v>
      </c>
      <c r="T337" s="32">
        <f>IF(F10,DEGREES(R337),R337)</f>
        <v>334</v>
      </c>
      <c r="U337" s="32">
        <f>IF(F8,90-T337-F9,T337+90+F9)</f>
        <v>-244</v>
      </c>
      <c r="V337" s="32">
        <f>IF(F11,ABS(F6)-S337,ABS(F5)+S337)</f>
        <v>0.91575854009164315</v>
      </c>
      <c r="W337" s="32">
        <f t="shared" si="42"/>
        <v>-0.40144212140186525</v>
      </c>
      <c r="X337" s="33">
        <f t="shared" si="43"/>
        <v>0.82307832368198575</v>
      </c>
      <c r="Y337" s="31">
        <f t="shared" si="44"/>
        <v>334</v>
      </c>
      <c r="Z337" s="32">
        <f t="shared" si="45"/>
        <v>0.80783073766282887</v>
      </c>
      <c r="AA337" s="32">
        <f>IF(F10,DEGREES(Y337),Y337)</f>
        <v>334</v>
      </c>
      <c r="AB337" s="32">
        <f>IF(F8,90-AA337-F9,AA337+90+F9)</f>
        <v>-244</v>
      </c>
      <c r="AC337" s="32">
        <f>IF(F11,ABS(F6)-Z337,ABS(F5)+Z337)</f>
        <v>1.8078307376628289</v>
      </c>
      <c r="AD337" s="32">
        <f t="shared" si="46"/>
        <v>-0.79250083366979862</v>
      </c>
      <c r="AE337" s="33">
        <f t="shared" si="47"/>
        <v>1.6248675037279816</v>
      </c>
    </row>
    <row r="338" spans="1:31" x14ac:dyDescent="0.25">
      <c r="A338" s="1">
        <v>336</v>
      </c>
      <c r="B338" s="2">
        <v>-6.7288353233061732E-2</v>
      </c>
      <c r="C338" s="3">
        <v>0.83456530317942923</v>
      </c>
      <c r="R338" s="31">
        <f t="shared" si="40"/>
        <v>335</v>
      </c>
      <c r="S338" s="32">
        <f t="shared" si="41"/>
        <v>-7.5482239733257392E-2</v>
      </c>
      <c r="T338" s="32">
        <f>IF(F10,DEGREES(R338),R338)</f>
        <v>335</v>
      </c>
      <c r="U338" s="32">
        <f>IF(F8,90-T338-F9,T338+90+F9)</f>
        <v>-245</v>
      </c>
      <c r="V338" s="32">
        <f>IF(F11,ABS(F6)-S338,ABS(F5)+S338)</f>
        <v>0.92451776026674259</v>
      </c>
      <c r="W338" s="32">
        <f t="shared" si="42"/>
        <v>-0.39071808879233516</v>
      </c>
      <c r="X338" s="33">
        <f t="shared" si="43"/>
        <v>0.83789764538343159</v>
      </c>
      <c r="Y338" s="31">
        <f t="shared" si="44"/>
        <v>335</v>
      </c>
      <c r="Z338" s="32">
        <f t="shared" si="45"/>
        <v>0.82139380484326985</v>
      </c>
      <c r="AA338" s="32">
        <f>IF(F10,DEGREES(Y338),Y338)</f>
        <v>335</v>
      </c>
      <c r="AB338" s="32">
        <f>IF(F8,90-AA338-F9,AA338+90+F9)</f>
        <v>-245</v>
      </c>
      <c r="AC338" s="32">
        <f>IF(F11,ABS(F6)-Z338,ABS(F5)+Z338)</f>
        <v>1.8213938048432698</v>
      </c>
      <c r="AD338" s="32">
        <f t="shared" si="46"/>
        <v>-0.76975428374814092</v>
      </c>
      <c r="AE338" s="33">
        <f t="shared" si="47"/>
        <v>1.650743388589768</v>
      </c>
    </row>
    <row r="339" spans="1:31" x14ac:dyDescent="0.25">
      <c r="A339" s="1">
        <v>337</v>
      </c>
      <c r="B339" s="2">
        <v>-5.9653239742654934E-2</v>
      </c>
      <c r="C339" s="3">
        <v>0.84732918522949852</v>
      </c>
      <c r="R339" s="31">
        <f t="shared" si="40"/>
        <v>336</v>
      </c>
      <c r="S339" s="32">
        <f t="shared" si="41"/>
        <v>-6.7288353233061732E-2</v>
      </c>
      <c r="T339" s="32">
        <f>IF(F10,DEGREES(R339),R339)</f>
        <v>336</v>
      </c>
      <c r="U339" s="32">
        <f>IF(F8,90-T339-F9,T339+90+F9)</f>
        <v>-246</v>
      </c>
      <c r="V339" s="32">
        <f>IF(F11,ABS(F6)-S339,ABS(F5)+S339)</f>
        <v>0.9327116467669383</v>
      </c>
      <c r="W339" s="32">
        <f t="shared" si="42"/>
        <v>-0.37936800416368593</v>
      </c>
      <c r="X339" s="33">
        <f t="shared" si="43"/>
        <v>0.85207448819428666</v>
      </c>
      <c r="Y339" s="31">
        <f t="shared" si="44"/>
        <v>336</v>
      </c>
      <c r="Z339" s="32">
        <f t="shared" si="45"/>
        <v>0.83456530317942923</v>
      </c>
      <c r="AA339" s="32">
        <f>IF(F10,DEGREES(Y339),Y339)</f>
        <v>336</v>
      </c>
      <c r="AB339" s="32">
        <f>IF(F8,90-AA339-F9,AA339+90+F9)</f>
        <v>-246</v>
      </c>
      <c r="AC339" s="32">
        <f>IF(F11,ABS(F6)-Z339,ABS(F5)+Z339)</f>
        <v>1.8345653031794291</v>
      </c>
      <c r="AD339" s="32">
        <f t="shared" si="46"/>
        <v>-0.74618493291853849</v>
      </c>
      <c r="AE339" s="33">
        <f t="shared" si="47"/>
        <v>1.6759587994682885</v>
      </c>
    </row>
    <row r="340" spans="1:31" x14ac:dyDescent="0.25">
      <c r="A340" s="1">
        <v>338</v>
      </c>
      <c r="B340" s="2">
        <v>-5.2568580651283933E-2</v>
      </c>
      <c r="C340" s="3">
        <v>0.85966990016932543</v>
      </c>
      <c r="R340" s="31">
        <f t="shared" si="40"/>
        <v>337</v>
      </c>
      <c r="S340" s="32">
        <f t="shared" si="41"/>
        <v>-5.9653239742654934E-2</v>
      </c>
      <c r="T340" s="32">
        <f>IF(F10,DEGREES(R340),R340)</f>
        <v>337</v>
      </c>
      <c r="U340" s="32">
        <f>IF(F8,90-T340-F9,T340+90+F9)</f>
        <v>-247</v>
      </c>
      <c r="V340" s="32">
        <f>IF(F11,ABS(F6)-S340,ABS(F5)+S340)</f>
        <v>0.94034676025734509</v>
      </c>
      <c r="W340" s="32">
        <f t="shared" si="42"/>
        <v>-0.3674227508065851</v>
      </c>
      <c r="X340" s="33">
        <f t="shared" si="43"/>
        <v>0.86559375674516448</v>
      </c>
      <c r="Y340" s="31">
        <f t="shared" si="44"/>
        <v>337</v>
      </c>
      <c r="Z340" s="32">
        <f t="shared" si="45"/>
        <v>0.84732918522949852</v>
      </c>
      <c r="AA340" s="32">
        <f>IF(F10,DEGREES(Y340),Y340)</f>
        <v>337</v>
      </c>
      <c r="AB340" s="32">
        <f>IF(F8,90-AA340-F9,AA340+90+F9)</f>
        <v>-247</v>
      </c>
      <c r="AC340" s="32">
        <f>IF(F11,ABS(F6)-Z340,ABS(F5)+Z340)</f>
        <v>1.8473291852294986</v>
      </c>
      <c r="AD340" s="32">
        <f t="shared" si="46"/>
        <v>-0.72180901723589275</v>
      </c>
      <c r="AE340" s="33">
        <f t="shared" si="47"/>
        <v>1.7004754809280955</v>
      </c>
    </row>
    <row r="341" spans="1:31" x14ac:dyDescent="0.25">
      <c r="A341" s="1">
        <v>339</v>
      </c>
      <c r="B341" s="2">
        <v>-4.6024331111883428E-2</v>
      </c>
      <c r="C341" s="3">
        <v>0.87157241273869668</v>
      </c>
      <c r="R341" s="31">
        <f t="shared" si="40"/>
        <v>338</v>
      </c>
      <c r="S341" s="32">
        <f t="shared" si="41"/>
        <v>-5.2568580651283933E-2</v>
      </c>
      <c r="T341" s="32">
        <f>IF(F10,DEGREES(R341),R341)</f>
        <v>338</v>
      </c>
      <c r="U341" s="32">
        <f>IF(F8,90-T341-F9,T341+90+F9)</f>
        <v>-248</v>
      </c>
      <c r="V341" s="32">
        <f>IF(F11,ABS(F6)-S341,ABS(F5)+S341)</f>
        <v>0.94743141934871611</v>
      </c>
      <c r="W341" s="32">
        <f t="shared" si="42"/>
        <v>-0.35491405649742519</v>
      </c>
      <c r="X341" s="33">
        <f t="shared" si="43"/>
        <v>0.87844311532942487</v>
      </c>
      <c r="Y341" s="31">
        <f t="shared" si="44"/>
        <v>338</v>
      </c>
      <c r="Z341" s="32">
        <f t="shared" si="45"/>
        <v>0.85966990016932543</v>
      </c>
      <c r="AA341" s="32">
        <f>IF(F10,DEGREES(Y341),Y341)</f>
        <v>338</v>
      </c>
      <c r="AB341" s="32">
        <f>IF(F8,90-AA341-F9,AA341+90+F9)</f>
        <v>-248</v>
      </c>
      <c r="AC341" s="32">
        <f>IF(F11,ABS(F6)-Z341,ABS(F5)+Z341)</f>
        <v>1.8596699001693255</v>
      </c>
      <c r="AD341" s="32">
        <f t="shared" si="46"/>
        <v>-0.69664460618054069</v>
      </c>
      <c r="AE341" s="33">
        <f t="shared" si="47"/>
        <v>1.7242559062608278</v>
      </c>
    </row>
    <row r="342" spans="1:31" x14ac:dyDescent="0.25">
      <c r="A342" s="1">
        <v>340</v>
      </c>
      <c r="B342" s="2">
        <v>-4.0008756548141844E-2</v>
      </c>
      <c r="C342" s="3">
        <v>0.88302222155948906</v>
      </c>
      <c r="R342" s="31">
        <f t="shared" si="40"/>
        <v>339</v>
      </c>
      <c r="S342" s="32">
        <f t="shared" si="41"/>
        <v>-4.6024331111883428E-2</v>
      </c>
      <c r="T342" s="32">
        <f>IF(F10,DEGREES(R342),R342)</f>
        <v>339</v>
      </c>
      <c r="U342" s="32">
        <f>IF(F8,90-T342-F9,T342+90+F9)</f>
        <v>-249</v>
      </c>
      <c r="V342" s="32">
        <f>IF(F11,ABS(F6)-S342,ABS(F5)+S342)</f>
        <v>0.95397566888811658</v>
      </c>
      <c r="W342" s="32">
        <f t="shared" si="42"/>
        <v>-0.34187430437554106</v>
      </c>
      <c r="X342" s="33">
        <f t="shared" si="43"/>
        <v>0.89061301182852104</v>
      </c>
      <c r="Y342" s="31">
        <f t="shared" si="44"/>
        <v>339</v>
      </c>
      <c r="Z342" s="32">
        <f t="shared" si="45"/>
        <v>0.87157241273869668</v>
      </c>
      <c r="AA342" s="32">
        <f>IF(F10,DEGREES(Y342),Y342)</f>
        <v>339</v>
      </c>
      <c r="AB342" s="32">
        <f>IF(F8,90-AA342-F9,AA342+90+F9)</f>
        <v>-249</v>
      </c>
      <c r="AC342" s="32">
        <f>IF(F11,ABS(F6)-Z342,ABS(F5)+Z342)</f>
        <v>1.8715724127386966</v>
      </c>
      <c r="AD342" s="32">
        <f t="shared" si="46"/>
        <v>-0.67071156797871789</v>
      </c>
      <c r="AE342" s="33">
        <f t="shared" si="47"/>
        <v>1.747263371304989</v>
      </c>
    </row>
    <row r="343" spans="1:31" x14ac:dyDescent="0.25">
      <c r="A343" s="1">
        <v>341</v>
      </c>
      <c r="B343" s="2">
        <v>-3.4508473856511505E-2</v>
      </c>
      <c r="C343" s="3">
        <v>0.89400537680336101</v>
      </c>
      <c r="R343" s="31">
        <f t="shared" si="40"/>
        <v>340</v>
      </c>
      <c r="S343" s="32">
        <f t="shared" si="41"/>
        <v>-4.0008756548141844E-2</v>
      </c>
      <c r="T343" s="32">
        <f>IF(F10,DEGREES(R343),R343)</f>
        <v>340</v>
      </c>
      <c r="U343" s="32">
        <f>IF(F8,90-T343-F9,T343+90+F9)</f>
        <v>-250</v>
      </c>
      <c r="V343" s="32">
        <f>IF(F11,ABS(F6)-S343,ABS(F5)+S343)</f>
        <v>0.95999124345185816</v>
      </c>
      <c r="W343" s="32">
        <f t="shared" si="42"/>
        <v>-0.32833634267679129</v>
      </c>
      <c r="X343" s="33">
        <f t="shared" si="43"/>
        <v>0.90209668749079963</v>
      </c>
      <c r="Y343" s="31">
        <f t="shared" si="44"/>
        <v>340</v>
      </c>
      <c r="Z343" s="32">
        <f t="shared" si="45"/>
        <v>0.88302222155948906</v>
      </c>
      <c r="AA343" s="32">
        <f>IF(F10,DEGREES(Y343),Y343)</f>
        <v>340</v>
      </c>
      <c r="AB343" s="32">
        <f>IF(F8,90-AA343-F9,AA343+90+F9)</f>
        <v>-250</v>
      </c>
      <c r="AC343" s="32">
        <f>IF(F11,ABS(F6)-Z343,ABS(F5)+Z343)</f>
        <v>1.883022221559489</v>
      </c>
      <c r="AD343" s="32">
        <f t="shared" si="46"/>
        <v>-0.64403153010319525</v>
      </c>
      <c r="AE343" s="33">
        <f t="shared" si="47"/>
        <v>1.7694620863753396</v>
      </c>
    </row>
    <row r="344" spans="1:31" x14ac:dyDescent="0.25">
      <c r="A344" s="1">
        <v>342</v>
      </c>
      <c r="B344" s="2">
        <v>-2.9508497187473771E-2</v>
      </c>
      <c r="C344" s="3">
        <v>0.90450849718747361</v>
      </c>
      <c r="R344" s="31">
        <f t="shared" si="40"/>
        <v>341</v>
      </c>
      <c r="S344" s="32">
        <f t="shared" si="41"/>
        <v>-3.4508473856511505E-2</v>
      </c>
      <c r="T344" s="32">
        <f>IF(F10,DEGREES(R344),R344)</f>
        <v>341</v>
      </c>
      <c r="U344" s="32">
        <f>IF(F8,90-T344-F9,T344+90+F9)</f>
        <v>-251</v>
      </c>
      <c r="V344" s="32">
        <f>IF(F11,ABS(F6)-S344,ABS(F5)+S344)</f>
        <v>0.96549152614348854</v>
      </c>
      <c r="W344" s="32">
        <f t="shared" si="42"/>
        <v>-0.31433329431055917</v>
      </c>
      <c r="X344" s="33">
        <f t="shared" si="43"/>
        <v>0.9128901725524019</v>
      </c>
      <c r="Y344" s="31">
        <f t="shared" si="44"/>
        <v>341</v>
      </c>
      <c r="Z344" s="32">
        <f t="shared" si="45"/>
        <v>0.89400537680336101</v>
      </c>
      <c r="AA344" s="32">
        <f>IF(F10,DEGREES(Y344),Y344)</f>
        <v>341</v>
      </c>
      <c r="AB344" s="32">
        <f>IF(F8,90-AA344-F9,AA344+90+F9)</f>
        <v>-251</v>
      </c>
      <c r="AC344" s="32">
        <f>IF(F11,ABS(F6)-Z344,ABS(F5)+Z344)</f>
        <v>1.8940053768033609</v>
      </c>
      <c r="AD344" s="32">
        <f t="shared" si="46"/>
        <v>-0.61662783505780172</v>
      </c>
      <c r="AE344" s="33">
        <f t="shared" si="47"/>
        <v>1.7908172660525612</v>
      </c>
    </row>
    <row r="345" spans="1:31" x14ac:dyDescent="0.25">
      <c r="A345" s="1">
        <v>343</v>
      </c>
      <c r="B345" s="2">
        <v>-2.4992288177809938E-2</v>
      </c>
      <c r="C345" s="3">
        <v>0.91451878627752059</v>
      </c>
      <c r="R345" s="31">
        <f t="shared" si="40"/>
        <v>342</v>
      </c>
      <c r="S345" s="32">
        <f t="shared" si="41"/>
        <v>-2.9508497187473771E-2</v>
      </c>
      <c r="T345" s="32">
        <f>IF(F10,DEGREES(R345),R345)</f>
        <v>342</v>
      </c>
      <c r="U345" s="32">
        <f>IF(F8,90-T345-F9,T345+90+F9)</f>
        <v>-252</v>
      </c>
      <c r="V345" s="32">
        <f>IF(F11,ABS(F6)-S345,ABS(F5)+S345)</f>
        <v>0.97049150281252627</v>
      </c>
      <c r="W345" s="32">
        <f t="shared" si="42"/>
        <v>-0.29989836726555286</v>
      </c>
      <c r="X345" s="33">
        <f t="shared" si="43"/>
        <v>0.9229922677589294</v>
      </c>
      <c r="Y345" s="31">
        <f t="shared" si="44"/>
        <v>342</v>
      </c>
      <c r="Z345" s="32">
        <f t="shared" si="45"/>
        <v>0.90450849718747361</v>
      </c>
      <c r="AA345" s="32">
        <f>IF(F10,DEGREES(Y345),Y345)</f>
        <v>342</v>
      </c>
      <c r="AB345" s="32">
        <f>IF(F8,90-AA345-F9,AA345+90+F9)</f>
        <v>-252</v>
      </c>
      <c r="AC345" s="32">
        <f>IF(F11,ABS(F6)-Z345,ABS(F5)+Z345)</f>
        <v>1.9045084971874737</v>
      </c>
      <c r="AD345" s="32">
        <f t="shared" si="46"/>
        <v>-0.5885254915624214</v>
      </c>
      <c r="AE345" s="33">
        <f t="shared" si="47"/>
        <v>1.811295216589637</v>
      </c>
    </row>
    <row r="346" spans="1:31" x14ac:dyDescent="0.25">
      <c r="A346" s="1">
        <v>344</v>
      </c>
      <c r="B346" s="2">
        <v>-2.0941810493400777E-2</v>
      </c>
      <c r="C346" s="3">
        <v>0.92402404807821303</v>
      </c>
      <c r="R346" s="31">
        <f t="shared" si="40"/>
        <v>343</v>
      </c>
      <c r="S346" s="32">
        <f t="shared" si="41"/>
        <v>-2.4992288177809938E-2</v>
      </c>
      <c r="T346" s="32">
        <f>IF(F10,DEGREES(R346),R346)</f>
        <v>343</v>
      </c>
      <c r="U346" s="32">
        <f>IF(F8,90-T346-F9,T346+90+F9)</f>
        <v>-253</v>
      </c>
      <c r="V346" s="32">
        <f>IF(F11,ABS(F6)-S346,ABS(F5)+S346)</f>
        <v>0.97500771182219004</v>
      </c>
      <c r="W346" s="32">
        <f t="shared" si="42"/>
        <v>-0.28506466682326892</v>
      </c>
      <c r="X346" s="33">
        <f t="shared" si="43"/>
        <v>0.93240451191619689</v>
      </c>
      <c r="Y346" s="31">
        <f t="shared" si="44"/>
        <v>343</v>
      </c>
      <c r="Z346" s="32">
        <f t="shared" si="45"/>
        <v>0.91451878627752059</v>
      </c>
      <c r="AA346" s="32">
        <f>IF(F10,DEGREES(Y346),Y346)</f>
        <v>343</v>
      </c>
      <c r="AB346" s="32">
        <f>IF(F8,90-AA346-F9,AA346+90+F9)</f>
        <v>-253</v>
      </c>
      <c r="AC346" s="32">
        <f>IF(F11,ABS(F6)-Z346,ABS(F5)+Z346)</f>
        <v>1.9145187862775206</v>
      </c>
      <c r="AD346" s="32">
        <f t="shared" si="46"/>
        <v>-0.55975112126766424</v>
      </c>
      <c r="AE346" s="33">
        <f t="shared" si="47"/>
        <v>1.830863420697771</v>
      </c>
    </row>
    <row r="347" spans="1:31" x14ac:dyDescent="0.25">
      <c r="A347" s="1">
        <v>345</v>
      </c>
      <c r="B347" s="2">
        <v>-1.7337588530253675E-2</v>
      </c>
      <c r="C347" s="3">
        <v>0.93301270189221941</v>
      </c>
      <c r="R347" s="31">
        <f t="shared" si="40"/>
        <v>344</v>
      </c>
      <c r="S347" s="32">
        <f t="shared" si="41"/>
        <v>-2.0941810493400777E-2</v>
      </c>
      <c r="T347" s="32">
        <f>IF(F10,DEGREES(R347),R347)</f>
        <v>344</v>
      </c>
      <c r="U347" s="32">
        <f>IF(F8,90-T347-F9,T347+90+F9)</f>
        <v>-254</v>
      </c>
      <c r="V347" s="32">
        <f>IF(F11,ABS(F6)-S347,ABS(F5)+S347)</f>
        <v>0.97905818950659917</v>
      </c>
      <c r="W347" s="32">
        <f t="shared" si="42"/>
        <v>-0.26986501054657719</v>
      </c>
      <c r="X347" s="33">
        <f t="shared" si="43"/>
        <v>0.94113113566741369</v>
      </c>
      <c r="Y347" s="31">
        <f t="shared" si="44"/>
        <v>344</v>
      </c>
      <c r="Z347" s="32">
        <f t="shared" si="45"/>
        <v>0.92402404807821303</v>
      </c>
      <c r="AA347" s="32">
        <f>IF(F10,DEGREES(Y347),Y347)</f>
        <v>344</v>
      </c>
      <c r="AB347" s="32">
        <f>IF(F8,90-AA347-F9,AA347+90+F9)</f>
        <v>-254</v>
      </c>
      <c r="AC347" s="32">
        <f>IF(F11,ABS(F6)-Z347,ABS(F5)+Z347)</f>
        <v>1.9240240480782131</v>
      </c>
      <c r="AD347" s="32">
        <f t="shared" si="46"/>
        <v>-0.53033290114059706</v>
      </c>
      <c r="AE347" s="33">
        <f t="shared" si="47"/>
        <v>1.8494906194817731</v>
      </c>
    </row>
    <row r="348" spans="1:31" x14ac:dyDescent="0.25">
      <c r="A348" s="1">
        <v>346</v>
      </c>
      <c r="B348" s="2">
        <v>-1.4158770110036264E-2</v>
      </c>
      <c r="C348" s="3">
        <v>0.94147379642946349</v>
      </c>
      <c r="R348" s="31">
        <f t="shared" si="40"/>
        <v>345</v>
      </c>
      <c r="S348" s="32">
        <f t="shared" si="41"/>
        <v>-1.7337588530253675E-2</v>
      </c>
      <c r="T348" s="32">
        <f>IF(F10,DEGREES(R348),R348)</f>
        <v>345</v>
      </c>
      <c r="U348" s="32">
        <f>IF(F8,90-T348-F9,T348+90+F9)</f>
        <v>-255</v>
      </c>
      <c r="V348" s="32">
        <f>IF(F11,ABS(F6)-S348,ABS(F5)+S348)</f>
        <v>0.98266241146974631</v>
      </c>
      <c r="W348" s="32">
        <f t="shared" si="42"/>
        <v>-0.25433174699473998</v>
      </c>
      <c r="X348" s="33">
        <f t="shared" si="43"/>
        <v>0.94917900176212311</v>
      </c>
      <c r="Y348" s="31">
        <f t="shared" si="44"/>
        <v>345</v>
      </c>
      <c r="Z348" s="32">
        <f t="shared" si="45"/>
        <v>0.93301270189221941</v>
      </c>
      <c r="AA348" s="32">
        <f>IF(F10,DEGREES(Y348),Y348)</f>
        <v>345</v>
      </c>
      <c r="AB348" s="32">
        <f>IF(F8,90-AA348-F9,AA348+90+F9)</f>
        <v>-255</v>
      </c>
      <c r="AC348" s="32">
        <f>IF(F11,ABS(F6)-Z348,ABS(F5)+Z348)</f>
        <v>1.9330127018922194</v>
      </c>
      <c r="AD348" s="32">
        <f t="shared" si="46"/>
        <v>-0.50030050167478757</v>
      </c>
      <c r="AE348" s="33">
        <f t="shared" si="47"/>
        <v>1.8671468913025064</v>
      </c>
    </row>
    <row r="349" spans="1:31" x14ac:dyDescent="0.25">
      <c r="A349" s="1">
        <v>347</v>
      </c>
      <c r="B349" s="2">
        <v>-1.1383192995439436E-2</v>
      </c>
      <c r="C349" s="3">
        <v>0.9493970231495833</v>
      </c>
      <c r="R349" s="31">
        <f t="shared" si="40"/>
        <v>346</v>
      </c>
      <c r="S349" s="32">
        <f t="shared" si="41"/>
        <v>-1.4158770110036264E-2</v>
      </c>
      <c r="T349" s="32">
        <f>IF(F10,DEGREES(R349),R349)</f>
        <v>346</v>
      </c>
      <c r="U349" s="32">
        <f>IF(F8,90-T349-F9,T349+90+F9)</f>
        <v>-256</v>
      </c>
      <c r="V349" s="32">
        <f>IF(F11,ABS(F6)-S349,ABS(F5)+S349)</f>
        <v>0.9858412298899637</v>
      </c>
      <c r="W349" s="32">
        <f t="shared" si="42"/>
        <v>-0.23849657909528788</v>
      </c>
      <c r="X349" s="33">
        <f t="shared" si="43"/>
        <v>0.95655753214890393</v>
      </c>
      <c r="Y349" s="31">
        <f t="shared" si="44"/>
        <v>346</v>
      </c>
      <c r="Z349" s="32">
        <f t="shared" si="45"/>
        <v>0.94147379642946349</v>
      </c>
      <c r="AA349" s="32">
        <f>IF(F10,DEGREES(Y349),Y349)</f>
        <v>346</v>
      </c>
      <c r="AB349" s="32">
        <f>IF(F8,90-AA349-F9,AA349+90+F9)</f>
        <v>-256</v>
      </c>
      <c r="AC349" s="32">
        <f>IF(F11,ABS(F6)-Z349,ABS(F5)+Z349)</f>
        <v>1.9414737964294635</v>
      </c>
      <c r="AD349" s="32">
        <f t="shared" si="46"/>
        <v>-0.46968502108929933</v>
      </c>
      <c r="AE349" s="33">
        <f t="shared" si="47"/>
        <v>1.8838037273523425</v>
      </c>
    </row>
    <row r="350" spans="1:31" x14ac:dyDescent="0.25">
      <c r="A350" s="1">
        <v>348</v>
      </c>
      <c r="B350" s="2">
        <v>-8.9874550402012903E-3</v>
      </c>
      <c r="C350" s="3">
        <v>0.95677272882130038</v>
      </c>
      <c r="R350" s="31">
        <f t="shared" si="40"/>
        <v>347</v>
      </c>
      <c r="S350" s="32">
        <f t="shared" si="41"/>
        <v>-1.1383192995439436E-2</v>
      </c>
      <c r="T350" s="32">
        <f>IF(F10,DEGREES(R350),R350)</f>
        <v>347</v>
      </c>
      <c r="U350" s="32">
        <f>IF(F8,90-T350-F9,T350+90+F9)</f>
        <v>-257</v>
      </c>
      <c r="V350" s="32">
        <f>IF(F11,ABS(F6)-S350,ABS(F5)+S350)</f>
        <v>0.98861680700456056</v>
      </c>
      <c r="W350" s="32">
        <f t="shared" si="42"/>
        <v>-0.22239039307774144</v>
      </c>
      <c r="X350" s="33">
        <f t="shared" si="43"/>
        <v>0.96327862228880601</v>
      </c>
      <c r="Y350" s="31">
        <f t="shared" si="44"/>
        <v>347</v>
      </c>
      <c r="Z350" s="32">
        <f t="shared" si="45"/>
        <v>0.9493970231495833</v>
      </c>
      <c r="AA350" s="32">
        <f>IF(F10,DEGREES(Y350),Y350)</f>
        <v>347</v>
      </c>
      <c r="AB350" s="32">
        <f>IF(F8,90-AA350-F9,AA350+90+F9)</f>
        <v>-257</v>
      </c>
      <c r="AC350" s="32">
        <f>IF(F11,ABS(F6)-Z350,ABS(F5)+Z350)</f>
        <v>1.9493970231495834</v>
      </c>
      <c r="AD350" s="32">
        <f t="shared" si="46"/>
        <v>-0.43851891569229107</v>
      </c>
      <c r="AE350" s="33">
        <f t="shared" si="47"/>
        <v>1.8994341037384042</v>
      </c>
    </row>
    <row r="351" spans="1:31" x14ac:dyDescent="0.25">
      <c r="A351" s="1">
        <v>349</v>
      </c>
      <c r="B351" s="2">
        <v>-6.9469877786518235E-3</v>
      </c>
      <c r="C351" s="3">
        <v>0.96359192728339371</v>
      </c>
      <c r="R351" s="31">
        <f t="shared" si="40"/>
        <v>348</v>
      </c>
      <c r="S351" s="32">
        <f t="shared" si="41"/>
        <v>-8.9874550402012903E-3</v>
      </c>
      <c r="T351" s="32">
        <f>IF(F10,DEGREES(R351),R351)</f>
        <v>348</v>
      </c>
      <c r="U351" s="32">
        <f>IF(F8,90-T351-F9,T351+90+F9)</f>
        <v>-258</v>
      </c>
      <c r="V351" s="32">
        <f>IF(F11,ABS(F6)-S351,ABS(F5)+S351)</f>
        <v>0.99101254495979874</v>
      </c>
      <c r="W351" s="32">
        <f t="shared" si="42"/>
        <v>-0.20604309384420294</v>
      </c>
      <c r="X351" s="33">
        <f t="shared" si="43"/>
        <v>0.96935654314952979</v>
      </c>
      <c r="Y351" s="31">
        <f t="shared" si="44"/>
        <v>348</v>
      </c>
      <c r="Z351" s="32">
        <f t="shared" si="45"/>
        <v>0.95677272882130038</v>
      </c>
      <c r="AA351" s="32">
        <f>IF(F10,DEGREES(Y351),Y351)</f>
        <v>348</v>
      </c>
      <c r="AB351" s="32">
        <f>IF(F8,90-AA351-F9,AA351+90+F9)</f>
        <v>-258</v>
      </c>
      <c r="AC351" s="32">
        <f>IF(F11,ABS(F6)-Z351,ABS(F5)+Z351)</f>
        <v>1.9567727288213004</v>
      </c>
      <c r="AD351" s="32">
        <f t="shared" si="46"/>
        <v>-0.40683592659531831</v>
      </c>
      <c r="AE351" s="33">
        <f t="shared" si="47"/>
        <v>1.9140125498778966</v>
      </c>
    </row>
    <row r="352" spans="1:31" x14ac:dyDescent="0.25">
      <c r="A352" s="1">
        <v>350</v>
      </c>
      <c r="B352" s="2">
        <v>-5.2361332501977649E-3</v>
      </c>
      <c r="C352" s="3">
        <v>0.9698463103929541</v>
      </c>
      <c r="R352" s="31">
        <f t="shared" si="40"/>
        <v>349</v>
      </c>
      <c r="S352" s="32">
        <f t="shared" si="41"/>
        <v>-6.9469877786518235E-3</v>
      </c>
      <c r="T352" s="32">
        <f>IF(F10,DEGREES(R352),R352)</f>
        <v>349</v>
      </c>
      <c r="U352" s="32">
        <f>IF(F8,90-T352-F9,T352+90+F9)</f>
        <v>-259</v>
      </c>
      <c r="V352" s="32">
        <f>IF(F11,ABS(F6)-S352,ABS(F5)+S352)</f>
        <v>0.99305301222134823</v>
      </c>
      <c r="W352" s="32">
        <f t="shared" si="42"/>
        <v>-0.18948344761760694</v>
      </c>
      <c r="X352" s="33">
        <f t="shared" si="43"/>
        <v>0.97480783140106064</v>
      </c>
      <c r="Y352" s="31">
        <f t="shared" si="44"/>
        <v>349</v>
      </c>
      <c r="Z352" s="32">
        <f t="shared" si="45"/>
        <v>0.96359192728339371</v>
      </c>
      <c r="AA352" s="32">
        <f>IF(F10,DEGREES(Y352),Y352)</f>
        <v>349</v>
      </c>
      <c r="AB352" s="32">
        <f>IF(F8,90-AA352-F9,AA352+90+F9)</f>
        <v>-259</v>
      </c>
      <c r="AC352" s="32">
        <f>IF(F11,ABS(F6)-Z352,ABS(F5)+Z352)</f>
        <v>1.9635919272833937</v>
      </c>
      <c r="AD352" s="32">
        <f t="shared" si="46"/>
        <v>-0.37467100297443739</v>
      </c>
      <c r="AE352" s="33">
        <f t="shared" si="47"/>
        <v>1.9275152130197679</v>
      </c>
    </row>
    <row r="353" spans="1:31" x14ac:dyDescent="0.25">
      <c r="A353" s="1">
        <v>351</v>
      </c>
      <c r="B353" s="2">
        <v>-3.8282238452864723E-3</v>
      </c>
      <c r="C353" s="3">
        <v>0.9755282581475766</v>
      </c>
      <c r="R353" s="31">
        <f t="shared" si="40"/>
        <v>350</v>
      </c>
      <c r="S353" s="32">
        <f t="shared" si="41"/>
        <v>-5.2361332501977649E-3</v>
      </c>
      <c r="T353" s="32">
        <f>IF(F10,DEGREES(R353),R353)</f>
        <v>350</v>
      </c>
      <c r="U353" s="32">
        <f>IF(F8,90-T353-F9,T353+90+F9)</f>
        <v>-260</v>
      </c>
      <c r="V353" s="32">
        <f>IF(F11,ABS(F6)-S353,ABS(F5)+S353)</f>
        <v>0.99476386674980222</v>
      </c>
      <c r="W353" s="32">
        <f t="shared" si="42"/>
        <v>-0.17273893267001225</v>
      </c>
      <c r="X353" s="33">
        <f t="shared" si="43"/>
        <v>0.97965116839160826</v>
      </c>
      <c r="Y353" s="31">
        <f t="shared" si="44"/>
        <v>350</v>
      </c>
      <c r="Z353" s="32">
        <f t="shared" si="45"/>
        <v>0.9698463103929541</v>
      </c>
      <c r="AA353" s="32">
        <f>IF(F10,DEGREES(Y353),Y353)</f>
        <v>350</v>
      </c>
      <c r="AB353" s="32">
        <f>IF(F8,90-AA353-F9,AA353+90+F9)</f>
        <v>-260</v>
      </c>
      <c r="AC353" s="32">
        <f>IF(F11,ABS(F6)-Z353,ABS(F5)+Z353)</f>
        <v>1.969846310392954</v>
      </c>
      <c r="AD353" s="32">
        <f t="shared" si="46"/>
        <v>-0.34206022208366288</v>
      </c>
      <c r="AE353" s="33">
        <f t="shared" si="47"/>
        <v>1.9399199187174736</v>
      </c>
    </row>
    <row r="354" spans="1:31" x14ac:dyDescent="0.25">
      <c r="A354" s="1">
        <v>352</v>
      </c>
      <c r="B354" s="2">
        <v>-2.6956649510990567E-3</v>
      </c>
      <c r="C354" s="3">
        <v>0.98063084796915934</v>
      </c>
      <c r="R354" s="31">
        <f t="shared" si="40"/>
        <v>351</v>
      </c>
      <c r="S354" s="32">
        <f t="shared" si="41"/>
        <v>-3.8282238452864723E-3</v>
      </c>
      <c r="T354" s="32">
        <f>IF(F10,DEGREES(R354),R354)</f>
        <v>351</v>
      </c>
      <c r="U354" s="32">
        <f>IF(F8,90-T354-F9,T354+90+F9)</f>
        <v>-261</v>
      </c>
      <c r="V354" s="32">
        <f>IF(F11,ABS(F6)-S354,ABS(F5)+S354)</f>
        <v>0.99617177615471353</v>
      </c>
      <c r="W354" s="32">
        <f t="shared" si="42"/>
        <v>-0.1558355988909394</v>
      </c>
      <c r="X354" s="33">
        <f t="shared" si="43"/>
        <v>0.98390724853795997</v>
      </c>
      <c r="Y354" s="31">
        <f t="shared" si="44"/>
        <v>351</v>
      </c>
      <c r="Z354" s="32">
        <f t="shared" si="45"/>
        <v>0.9755282581475766</v>
      </c>
      <c r="AA354" s="32">
        <f>IF(F10,DEGREES(Y354),Y354)</f>
        <v>351</v>
      </c>
      <c r="AB354" s="32">
        <f>IF(F8,90-AA354-F9,AA354+90+F9)</f>
        <v>-261</v>
      </c>
      <c r="AC354" s="32">
        <f>IF(F11,ABS(F6)-Z354,ABS(F5)+Z354)</f>
        <v>1.9755282581475766</v>
      </c>
      <c r="AD354" s="32">
        <f t="shared" si="46"/>
        <v>-0.3090407062351756</v>
      </c>
      <c r="AE354" s="33">
        <f t="shared" si="47"/>
        <v>1.9512062270885826</v>
      </c>
    </row>
    <row r="355" spans="1:31" x14ac:dyDescent="0.25">
      <c r="A355" s="1">
        <v>353</v>
      </c>
      <c r="B355" s="2">
        <v>-1.8100201675355311E-3</v>
      </c>
      <c r="C355" s="3">
        <v>0.9851478631379984</v>
      </c>
      <c r="R355" s="31">
        <f t="shared" si="40"/>
        <v>352</v>
      </c>
      <c r="S355" s="32">
        <f t="shared" si="41"/>
        <v>-2.6956649510990567E-3</v>
      </c>
      <c r="T355" s="32">
        <f>IF(F10,DEGREES(R355),R355)</f>
        <v>352</v>
      </c>
      <c r="U355" s="32">
        <f>IF(F8,90-T355-F9,T355+90+F9)</f>
        <v>-262</v>
      </c>
      <c r="V355" s="32">
        <f>IF(F11,ABS(F6)-S355,ABS(F5)+S355)</f>
        <v>0.99730433504890093</v>
      </c>
      <c r="W355" s="32">
        <f t="shared" si="42"/>
        <v>-0.13879793690967202</v>
      </c>
      <c r="X355" s="33">
        <f t="shared" si="43"/>
        <v>0.98759863781647106</v>
      </c>
      <c r="Y355" s="31">
        <f t="shared" si="44"/>
        <v>352</v>
      </c>
      <c r="Z355" s="32">
        <f t="shared" si="45"/>
        <v>0.98063084796915934</v>
      </c>
      <c r="AA355" s="32">
        <f>IF(F10,DEGREES(Y355),Y355)</f>
        <v>352</v>
      </c>
      <c r="AB355" s="32">
        <f>IF(F8,90-AA355-F9,AA355+90+F9)</f>
        <v>-262</v>
      </c>
      <c r="AC355" s="32">
        <f>IF(F11,ABS(F6)-Z355,ABS(F5)+Z355)</f>
        <v>1.9806308479691594</v>
      </c>
      <c r="AD355" s="32">
        <f t="shared" si="46"/>
        <v>-0.27565053696903263</v>
      </c>
      <c r="AE355" s="33">
        <f t="shared" si="47"/>
        <v>1.9613554847083983</v>
      </c>
    </row>
    <row r="356" spans="1:31" x14ac:dyDescent="0.25">
      <c r="A356" s="1">
        <v>354</v>
      </c>
      <c r="B356" s="2">
        <v>-1.1420988570032457E-3</v>
      </c>
      <c r="C356" s="3">
        <v>0.98907380036690273</v>
      </c>
      <c r="R356" s="31">
        <f t="shared" si="40"/>
        <v>353</v>
      </c>
      <c r="S356" s="32">
        <f t="shared" si="41"/>
        <v>-1.8100201675355311E-3</v>
      </c>
      <c r="T356" s="32">
        <f>IF(F10,DEGREES(R356),R356)</f>
        <v>353</v>
      </c>
      <c r="U356" s="32">
        <f>IF(F8,90-T356-F9,T356+90+F9)</f>
        <v>-263</v>
      </c>
      <c r="V356" s="32">
        <f>IF(F11,ABS(F6)-S356,ABS(F5)+S356)</f>
        <v>0.99818997983246449</v>
      </c>
      <c r="W356" s="32">
        <f t="shared" si="42"/>
        <v>-0.12164875743577955</v>
      </c>
      <c r="X356" s="33">
        <f t="shared" si="43"/>
        <v>0.99074962308964154</v>
      </c>
      <c r="Y356" s="31">
        <f t="shared" si="44"/>
        <v>353</v>
      </c>
      <c r="Z356" s="32">
        <f t="shared" si="45"/>
        <v>0.9851478631379984</v>
      </c>
      <c r="AA356" s="32">
        <f>IF(F10,DEGREES(Y356),Y356)</f>
        <v>353</v>
      </c>
      <c r="AB356" s="32">
        <f>IF(F8,90-AA356-F9,AA356+90+F9)</f>
        <v>-263</v>
      </c>
      <c r="AC356" s="32">
        <f>IF(F11,ABS(F6)-Z356,ABS(F5)+Z356)</f>
        <v>1.9851478631379984</v>
      </c>
      <c r="AD356" s="32">
        <f t="shared" si="46"/>
        <v>-0.24192866664275883</v>
      </c>
      <c r="AE356" s="33">
        <f t="shared" si="47"/>
        <v>1.9703508719966143</v>
      </c>
    </row>
    <row r="357" spans="1:31" x14ac:dyDescent="0.25">
      <c r="A357" s="1">
        <v>355</v>
      </c>
      <c r="B357" s="2">
        <v>-6.6204578511344289E-4</v>
      </c>
      <c r="C357" s="3">
        <v>0.99240387650610407</v>
      </c>
      <c r="R357" s="31">
        <f t="shared" si="40"/>
        <v>354</v>
      </c>
      <c r="S357" s="32">
        <f t="shared" si="41"/>
        <v>-1.1420988570032457E-3</v>
      </c>
      <c r="T357" s="32">
        <f>IF(F10,DEGREES(R357),R357)</f>
        <v>354</v>
      </c>
      <c r="U357" s="32">
        <f>IF(F8,90-T357-F9,T357+90+F9)</f>
        <v>-264</v>
      </c>
      <c r="V357" s="32">
        <f>IF(F11,ABS(F6)-S357,ABS(F5)+S357)</f>
        <v>0.99885790114299677</v>
      </c>
      <c r="W357" s="32">
        <f t="shared" si="42"/>
        <v>-0.10440908142923107</v>
      </c>
      <c r="X357" s="33">
        <f t="shared" si="43"/>
        <v>0.99338605304830863</v>
      </c>
      <c r="Y357" s="31">
        <f t="shared" si="44"/>
        <v>354</v>
      </c>
      <c r="Z357" s="32">
        <f t="shared" si="45"/>
        <v>0.98907380036690273</v>
      </c>
      <c r="AA357" s="32">
        <f>IF(F10,DEGREES(Y357),Y357)</f>
        <v>354</v>
      </c>
      <c r="AB357" s="32">
        <f>IF(F8,90-AA357-F9,AA357+90+F9)</f>
        <v>-264</v>
      </c>
      <c r="AC357" s="32">
        <f>IF(F11,ABS(F6)-Z357,ABS(F5)+Z357)</f>
        <v>1.9890738003669028</v>
      </c>
      <c r="AD357" s="32">
        <f t="shared" si="46"/>
        <v>-0.20791482767830347</v>
      </c>
      <c r="AE357" s="33">
        <f t="shared" si="47"/>
        <v>1.9781774459682668</v>
      </c>
    </row>
    <row r="358" spans="1:31" x14ac:dyDescent="0.25">
      <c r="A358" s="1">
        <v>356</v>
      </c>
      <c r="B358" s="2">
        <v>-3.3943260365414623E-4</v>
      </c>
      <c r="C358" s="3">
        <v>0.99513403437078507</v>
      </c>
      <c r="R358" s="31">
        <f t="shared" si="40"/>
        <v>355</v>
      </c>
      <c r="S358" s="32">
        <f t="shared" si="41"/>
        <v>-6.6204578511344289E-4</v>
      </c>
      <c r="T358" s="32">
        <f>IF(F10,DEGREES(R358),R358)</f>
        <v>355</v>
      </c>
      <c r="U358" s="32">
        <f>IF(F8,90-T358-F9,T358+90+F9)</f>
        <v>-265</v>
      </c>
      <c r="V358" s="32">
        <f>IF(F11,ABS(F6)-S358,ABS(F5)+S358)</f>
        <v>0.99933795421488658</v>
      </c>
      <c r="W358" s="32">
        <f t="shared" si="42"/>
        <v>-8.7098041655523734E-2</v>
      </c>
      <c r="X358" s="33">
        <f t="shared" si="43"/>
        <v>0.99553517159072158</v>
      </c>
      <c r="Y358" s="31">
        <f t="shared" si="44"/>
        <v>355</v>
      </c>
      <c r="Z358" s="32">
        <f t="shared" si="45"/>
        <v>0.99240387650610407</v>
      </c>
      <c r="AA358" s="32">
        <f>IF(F10,DEGREES(Y358),Y358)</f>
        <v>355</v>
      </c>
      <c r="AB358" s="32">
        <f>IF(F8,90-AA358-F9,AA358+90+F9)</f>
        <v>-265</v>
      </c>
      <c r="AC358" s="32">
        <f>IF(F11,ABS(F6)-Z358,ABS(F5)+Z358)</f>
        <v>1.9924038765061041</v>
      </c>
      <c r="AD358" s="32">
        <f t="shared" si="46"/>
        <v>-0.17364943971020305</v>
      </c>
      <c r="AE358" s="33">
        <f t="shared" si="47"/>
        <v>1.9848221782328219</v>
      </c>
    </row>
    <row r="359" spans="1:31" x14ac:dyDescent="0.25">
      <c r="A359" s="1">
        <v>357</v>
      </c>
      <c r="B359" s="2">
        <v>-1.4335092215016169E-4</v>
      </c>
      <c r="C359" s="3">
        <v>0.99726094768413653</v>
      </c>
      <c r="R359" s="31">
        <f t="shared" si="40"/>
        <v>356</v>
      </c>
      <c r="S359" s="32">
        <f t="shared" si="41"/>
        <v>-3.3943260365414623E-4</v>
      </c>
      <c r="T359" s="32">
        <f>IF(F10,DEGREES(R359),R359)</f>
        <v>356</v>
      </c>
      <c r="U359" s="32">
        <f>IF(F8,90-T359-F9,T359+90+F9)</f>
        <v>-266</v>
      </c>
      <c r="V359" s="32">
        <f>IF(F11,ABS(F6)-S359,ABS(F5)+S359)</f>
        <v>0.9996605673963459</v>
      </c>
      <c r="W359" s="32">
        <f t="shared" si="42"/>
        <v>-6.9732796122620885E-2</v>
      </c>
      <c r="X359" s="33">
        <f t="shared" si="43"/>
        <v>0.99722544449693273</v>
      </c>
      <c r="Y359" s="31">
        <f t="shared" si="44"/>
        <v>356</v>
      </c>
      <c r="Z359" s="32">
        <f t="shared" si="45"/>
        <v>0.99513403437078507</v>
      </c>
      <c r="AA359" s="32">
        <f>IF(F10,DEGREES(Y359),Y359)</f>
        <v>356</v>
      </c>
      <c r="AB359" s="32">
        <f>IF(F8,90-AA359-F9,AA359+90+F9)</f>
        <v>-266</v>
      </c>
      <c r="AC359" s="32">
        <f>IF(F11,ABS(F6)-Z359,ABS(F5)+Z359)</f>
        <v>1.9951340343707851</v>
      </c>
      <c r="AD359" s="32">
        <f t="shared" si="46"/>
        <v>-0.139173514884597</v>
      </c>
      <c r="AE359" s="33">
        <f t="shared" si="47"/>
        <v>1.9902739881381437</v>
      </c>
    </row>
    <row r="360" spans="1:31" x14ac:dyDescent="0.25">
      <c r="A360" s="1">
        <v>358</v>
      </c>
      <c r="B360" s="2">
        <v>-4.2506709962360341E-5</v>
      </c>
      <c r="C360" s="3">
        <v>0.99878202512991221</v>
      </c>
      <c r="R360" s="31">
        <f t="shared" si="40"/>
        <v>357</v>
      </c>
      <c r="S360" s="32">
        <f t="shared" si="41"/>
        <v>-1.4335092215016169E-4</v>
      </c>
      <c r="T360" s="32">
        <f>IF(F10,DEGREES(R360),R360)</f>
        <v>357</v>
      </c>
      <c r="U360" s="32">
        <f>IF(F8,90-T360-F9,T360+90+F9)</f>
        <v>-267</v>
      </c>
      <c r="V360" s="32">
        <f>IF(F11,ABS(F6)-S360,ABS(F5)+S360)</f>
        <v>0.99985664907784988</v>
      </c>
      <c r="W360" s="32">
        <f t="shared" si="42"/>
        <v>-5.2328453835355275E-2</v>
      </c>
      <c r="X360" s="33">
        <f t="shared" si="43"/>
        <v>0.99848638028988046</v>
      </c>
      <c r="Y360" s="31">
        <f t="shared" si="44"/>
        <v>357</v>
      </c>
      <c r="Z360" s="32">
        <f t="shared" si="45"/>
        <v>0.99726094768413653</v>
      </c>
      <c r="AA360" s="32">
        <f>IF(F10,DEGREES(Y360),Y360)</f>
        <v>357</v>
      </c>
      <c r="AB360" s="32">
        <f>IF(F8,90-AA360-F9,AA360+90+F9)</f>
        <v>-267</v>
      </c>
      <c r="AC360" s="32">
        <f>IF(F11,ABS(F6)-Z360,ABS(F5)+Z360)</f>
        <v>1.9972609476841365</v>
      </c>
      <c r="AD360" s="32">
        <f t="shared" si="46"/>
        <v>-0.10452856156373845</v>
      </c>
      <c r="AE360" s="33">
        <f t="shared" si="47"/>
        <v>1.9945237709692885</v>
      </c>
    </row>
    <row r="361" spans="1:31" x14ac:dyDescent="0.25">
      <c r="A361" s="1">
        <v>359</v>
      </c>
      <c r="B361" s="2">
        <v>-5.3157672266764773E-6</v>
      </c>
      <c r="C361" s="3">
        <v>0.99969541350954794</v>
      </c>
      <c r="R361" s="31">
        <f t="shared" si="40"/>
        <v>358</v>
      </c>
      <c r="S361" s="32">
        <f t="shared" si="41"/>
        <v>-4.2506709962360341E-5</v>
      </c>
      <c r="T361" s="32">
        <f>IF(F10,DEGREES(R361),R361)</f>
        <v>358</v>
      </c>
      <c r="U361" s="32">
        <f>IF(F8,90-T361-F9,T361+90+F9)</f>
        <v>-268</v>
      </c>
      <c r="V361" s="32">
        <f>IF(F11,ABS(F6)-S361,ABS(F5)+S361)</f>
        <v>0.99995749329003769</v>
      </c>
      <c r="W361" s="32">
        <f t="shared" si="42"/>
        <v>-3.4898013239716599E-2</v>
      </c>
      <c r="X361" s="33">
        <f t="shared" si="43"/>
        <v>0.99934834620307267</v>
      </c>
      <c r="Y361" s="31">
        <f t="shared" si="44"/>
        <v>358</v>
      </c>
      <c r="Z361" s="32">
        <f t="shared" si="45"/>
        <v>0.99878202512991221</v>
      </c>
      <c r="AA361" s="32">
        <f>IF(F10,DEGREES(Y361),Y361)</f>
        <v>358</v>
      </c>
      <c r="AB361" s="32">
        <f>IF(F8,90-AA361-F9,AA361+90+F9)</f>
        <v>-268</v>
      </c>
      <c r="AC361" s="32">
        <f>IF(F11,ABS(F6)-Z361,ABS(F5)+Z361)</f>
        <v>1.9987820251299122</v>
      </c>
      <c r="AD361" s="32">
        <f t="shared" si="46"/>
        <v>-6.9756486695039158E-2</v>
      </c>
      <c r="AE361" s="33">
        <f t="shared" si="47"/>
        <v>1.9975644211254859</v>
      </c>
    </row>
    <row r="362" spans="1:31" x14ac:dyDescent="0.25">
      <c r="A362" s="1">
        <v>360</v>
      </c>
      <c r="B362" s="2">
        <v>-1.4711472251502605E-47</v>
      </c>
      <c r="C362" s="3">
        <v>1</v>
      </c>
      <c r="R362" s="31">
        <f t="shared" si="40"/>
        <v>359</v>
      </c>
      <c r="S362" s="32">
        <f t="shared" si="41"/>
        <v>-5.3157672266764773E-6</v>
      </c>
      <c r="T362" s="32">
        <f>IF(F10,DEGREES(R362),R362)</f>
        <v>359</v>
      </c>
      <c r="U362" s="32">
        <f>IF(F8,90-T362-F9,T362+90+F9)</f>
        <v>-269</v>
      </c>
      <c r="V362" s="32">
        <f>IF(F11,ABS(F6)-S362,ABS(F5)+S362)</f>
        <v>0.99999468423277338</v>
      </c>
      <c r="W362" s="32">
        <f t="shared" si="42"/>
        <v>-1.7452313664353333E-2</v>
      </c>
      <c r="X362" s="33">
        <f t="shared" si="43"/>
        <v>0.9998423801987818</v>
      </c>
      <c r="Y362" s="31">
        <f t="shared" si="44"/>
        <v>359</v>
      </c>
      <c r="Z362" s="32">
        <f t="shared" si="45"/>
        <v>0.99969541350954794</v>
      </c>
      <c r="AA362" s="32">
        <f>IF(F10,DEGREES(Y362),Y362)</f>
        <v>359</v>
      </c>
      <c r="AB362" s="32">
        <f>IF(F8,90-AA362-F9,AA362+90+F9)</f>
        <v>-269</v>
      </c>
      <c r="AC362" s="32">
        <f>IF(F11,ABS(F6)-Z362,ABS(F5)+Z362)</f>
        <v>1.9996954135095479</v>
      </c>
      <c r="AD362" s="32">
        <f t="shared" si="46"/>
        <v>-3.4899497107340319E-2</v>
      </c>
      <c r="AE362" s="33">
        <f t="shared" si="47"/>
        <v>1.9993908502123283</v>
      </c>
    </row>
    <row r="363" spans="1:31" x14ac:dyDescent="0.25">
      <c r="R363" s="34">
        <f t="shared" si="40"/>
        <v>360</v>
      </c>
      <c r="S363" s="35">
        <f t="shared" si="41"/>
        <v>-1.4711472251502605E-47</v>
      </c>
      <c r="T363" s="35">
        <f>IF(F10,DEGREES(R363),R363)</f>
        <v>360</v>
      </c>
      <c r="U363" s="35">
        <f>IF(F8,90-T363-F9,T363+90+F9)</f>
        <v>-270</v>
      </c>
      <c r="V363" s="35">
        <f>IF(F11,ABS(F6)-S363,ABS(F5)+S363)</f>
        <v>1</v>
      </c>
      <c r="W363" s="35">
        <f t="shared" si="42"/>
        <v>-1.83772268236293E-16</v>
      </c>
      <c r="X363" s="36">
        <f t="shared" si="43"/>
        <v>1</v>
      </c>
      <c r="Y363" s="34">
        <f t="shared" si="44"/>
        <v>360</v>
      </c>
      <c r="Z363" s="35">
        <f t="shared" si="45"/>
        <v>1</v>
      </c>
      <c r="AA363" s="35">
        <f>IF(F10,DEGREES(Y363),Y363)</f>
        <v>360</v>
      </c>
      <c r="AB363" s="35">
        <f>IF(F8,90-AA363-F9,AA363+90+F9)</f>
        <v>-270</v>
      </c>
      <c r="AC363" s="35">
        <f>IF(F11,ABS(F6)-Z363,ABS(F5)+Z363)</f>
        <v>2</v>
      </c>
      <c r="AD363" s="35">
        <f t="shared" si="46"/>
        <v>-3.67544536472586E-16</v>
      </c>
      <c r="AE363" s="36">
        <f t="shared" si="47"/>
        <v>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109"/>
  <sheetViews>
    <sheetView workbookViewId="0"/>
  </sheetViews>
  <sheetFormatPr defaultRowHeight="15" x14ac:dyDescent="0.25"/>
  <sheetData>
    <row r="1" spans="1:23" x14ac:dyDescent="0.25">
      <c r="B1" t="s">
        <v>36</v>
      </c>
    </row>
    <row r="2" spans="1:23" x14ac:dyDescent="0.25">
      <c r="A2" s="1">
        <v>0</v>
      </c>
      <c r="B2" s="2">
        <v>0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Example8!$B$1</f>
        <v>Offset Start Angle</v>
      </c>
    </row>
    <row r="3" spans="1:23" x14ac:dyDescent="0.25">
      <c r="A3" s="1">
        <v>20</v>
      </c>
      <c r="B3" s="2">
        <v>2</v>
      </c>
      <c r="D3" s="4" t="s">
        <v>6</v>
      </c>
      <c r="E3" s="5">
        <f>360/E2</f>
        <v>12</v>
      </c>
      <c r="F3" s="11">
        <f>IF(E8,(ROW()-ROW(F3))*5,((ROW(F75)-ROW())*5))</f>
        <v>0</v>
      </c>
      <c r="G3" s="12">
        <f>IF(F3-E9&gt;=0,F3-E9,360-E9+F3)</f>
        <v>300</v>
      </c>
      <c r="H3" s="13">
        <f>IF(G3=360,0,IF(MOD(G3,E2)=0,G3,""))</f>
        <v>300</v>
      </c>
      <c r="I3" s="13">
        <f>IF(E13,H3,CHAR(160))</f>
        <v>300</v>
      </c>
      <c r="J3" s="12">
        <f>E19</f>
        <v>0</v>
      </c>
      <c r="K3" s="14">
        <v>0</v>
      </c>
      <c r="L3" s="15">
        <f>MATCH(K3,H3:H74,0)</f>
        <v>13</v>
      </c>
      <c r="M3" s="16">
        <f>IF(E8,90-INDEX(F3:F74,L3,1),INDEX(F3:F74,L3,1)+90)</f>
        <v>30</v>
      </c>
      <c r="N3" s="15">
        <f>IF(E12,+(E7),NA())</f>
        <v>70</v>
      </c>
      <c r="O3" s="15">
        <f>COS(RADIANS(M3))*N3</f>
        <v>60.621778264910709</v>
      </c>
      <c r="P3" s="17">
        <f>SIN(RADIANS(M3))*N3</f>
        <v>34.999999999999993</v>
      </c>
      <c r="Q3" s="31">
        <f t="shared" ref="Q3:Q40" si="0">A2</f>
        <v>0</v>
      </c>
      <c r="R3" s="32">
        <f t="shared" ref="R3:R40" si="1">B2</f>
        <v>0</v>
      </c>
      <c r="S3" s="32">
        <f>IF(E10,DEGREES(Q3),Q3)</f>
        <v>0</v>
      </c>
      <c r="T3" s="32">
        <f>IF(E8,90-S3-E9,S3+90+E9)</f>
        <v>30</v>
      </c>
      <c r="U3" s="32">
        <f>IF(E11,ABS(E6)-R3,ABS(E5)+R3)</f>
        <v>0</v>
      </c>
      <c r="V3" s="32">
        <f t="shared" ref="V3:V40" si="2">COS(RADIANS(T3))*U3</f>
        <v>0</v>
      </c>
      <c r="W3" s="33">
        <f t="shared" ref="W3:W40" si="3">SIN(RADIANS(T3))*U3</f>
        <v>0</v>
      </c>
    </row>
    <row r="4" spans="1:23" x14ac:dyDescent="0.25">
      <c r="A4" s="1">
        <v>40</v>
      </c>
      <c r="B4" s="2">
        <v>4</v>
      </c>
      <c r="D4" s="4" t="s">
        <v>7</v>
      </c>
      <c r="E4" s="5">
        <f>10/E3</f>
        <v>0.83333333333333337</v>
      </c>
      <c r="F4" s="11">
        <f>IF(E8,(ROW()-ROW(F3))*5,((ROW(F75)-ROW())*5))</f>
        <v>5</v>
      </c>
      <c r="G4" s="12">
        <f>IF(F4-E9&gt;=0,F4-E9,360-E9+F4)</f>
        <v>305</v>
      </c>
      <c r="H4" s="13" t="str">
        <f>IF(G4=360,0,IF(MOD(G4,E2)=0,G4,""))</f>
        <v/>
      </c>
      <c r="I4" s="13" t="str">
        <f>IF(E13,H4,CHAR(160))</f>
        <v/>
      </c>
      <c r="J4" s="12">
        <f>E20</f>
        <v>70</v>
      </c>
      <c r="K4" s="14">
        <v>0</v>
      </c>
      <c r="L4" s="15">
        <f>L3</f>
        <v>13</v>
      </c>
      <c r="M4" s="16">
        <f>IF(E8,90-INDEX(F3:F74,L4,1),INDEX(F3:F74,L4,1)+90)</f>
        <v>30</v>
      </c>
      <c r="N4" s="15">
        <f>IF(E12,-(E7),NA())</f>
        <v>-70</v>
      </c>
      <c r="O4" s="15">
        <f>COS(RADIANS(M4))*N4</f>
        <v>-60.621778264910709</v>
      </c>
      <c r="P4" s="17">
        <f>SIN(RADIANS(M4))*N4</f>
        <v>-34.999999999999993</v>
      </c>
      <c r="Q4" s="31">
        <f t="shared" si="0"/>
        <v>20</v>
      </c>
      <c r="R4" s="32">
        <f t="shared" si="1"/>
        <v>2</v>
      </c>
      <c r="S4" s="32">
        <f>IF(E10,DEGREES(Q4),Q4)</f>
        <v>20</v>
      </c>
      <c r="T4" s="32">
        <f>IF(E8,90-S4-E9,S4+90+E9)</f>
        <v>10</v>
      </c>
      <c r="U4" s="32">
        <f>IF(E11,ABS(E6)-R4,ABS(E5)+R4)</f>
        <v>2</v>
      </c>
      <c r="V4" s="32">
        <f t="shared" si="2"/>
        <v>1.969615506024416</v>
      </c>
      <c r="W4" s="33">
        <f t="shared" si="3"/>
        <v>0.34729635533386066</v>
      </c>
    </row>
    <row r="5" spans="1:23" x14ac:dyDescent="0.25">
      <c r="A5" s="1">
        <v>60</v>
      </c>
      <c r="B5" s="2">
        <v>6</v>
      </c>
      <c r="D5" s="4" t="s">
        <v>8</v>
      </c>
      <c r="E5" s="5">
        <v>0</v>
      </c>
      <c r="F5" s="11">
        <f>IF(E8,(ROW()-ROW(F3))*5,((ROW(F75)-ROW())*5))</f>
        <v>10</v>
      </c>
      <c r="G5" s="12">
        <f>IF(F5-E9&gt;=0,F5-E9,360-E9+F5)</f>
        <v>310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40</v>
      </c>
      <c r="R5" s="32">
        <f t="shared" si="1"/>
        <v>4</v>
      </c>
      <c r="S5" s="32">
        <f>IF(E10,DEGREES(Q5),Q5)</f>
        <v>40</v>
      </c>
      <c r="T5" s="32">
        <f>IF(E8,90-S5-E9,S5+90+E9)</f>
        <v>-10</v>
      </c>
      <c r="U5" s="32">
        <f>IF(E11,ABS(E6)-R5,ABS(E5)+R5)</f>
        <v>4</v>
      </c>
      <c r="V5" s="32">
        <f t="shared" si="2"/>
        <v>3.9392310120488321</v>
      </c>
      <c r="W5" s="33">
        <f t="shared" si="3"/>
        <v>-0.69459271066772132</v>
      </c>
    </row>
    <row r="6" spans="1:23" x14ac:dyDescent="0.25">
      <c r="A6" s="1">
        <v>80</v>
      </c>
      <c r="B6" s="2">
        <v>8</v>
      </c>
      <c r="D6" s="4" t="s">
        <v>9</v>
      </c>
      <c r="E6" s="5">
        <v>70</v>
      </c>
      <c r="F6" s="11">
        <f>IF(E8,(ROW()-ROW(F3))*5,((ROW(F75)-ROW())*5))</f>
        <v>15</v>
      </c>
      <c r="G6" s="12">
        <f>IF(F6-E9&gt;=0,F6-E9,360-E9+F6)</f>
        <v>315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70</v>
      </c>
      <c r="O6" s="15" t="e">
        <f>COS(RADIANS(M6))*N6</f>
        <v>#N/A</v>
      </c>
      <c r="P6" s="17" t="e">
        <f>SIN(RADIANS(M6))*N6</f>
        <v>#N/A</v>
      </c>
      <c r="Q6" s="31">
        <f t="shared" si="0"/>
        <v>60</v>
      </c>
      <c r="R6" s="32">
        <f t="shared" si="1"/>
        <v>6</v>
      </c>
      <c r="S6" s="32">
        <f>IF(E10,DEGREES(Q6),Q6)</f>
        <v>60</v>
      </c>
      <c r="T6" s="32">
        <f>IF(E8,90-S6-E9,S6+90+E9)</f>
        <v>-30</v>
      </c>
      <c r="U6" s="32">
        <f>IF(E11,ABS(E6)-R6,ABS(E5)+R6)</f>
        <v>6</v>
      </c>
      <c r="V6" s="32">
        <f t="shared" si="2"/>
        <v>5.196152422706632</v>
      </c>
      <c r="W6" s="33">
        <f t="shared" si="3"/>
        <v>-2.9999999999999996</v>
      </c>
    </row>
    <row r="7" spans="1:23" x14ac:dyDescent="0.25">
      <c r="A7" s="1">
        <v>100</v>
      </c>
      <c r="B7" s="2">
        <v>10</v>
      </c>
      <c r="D7" s="4" t="s">
        <v>10</v>
      </c>
      <c r="E7" s="5">
        <f>E6-E5</f>
        <v>70</v>
      </c>
      <c r="F7" s="11">
        <f>IF(E8,(ROW()-ROW(F3))*5,((ROW(F75)-ROW())*5))</f>
        <v>20</v>
      </c>
      <c r="G7" s="12">
        <f>IF(F7-E9&gt;=0,F7-E9,360-E9+F7)</f>
        <v>320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-70</v>
      </c>
      <c r="O7" s="15" t="e">
        <f>COS(RADIANS(M7))*N7</f>
        <v>#N/A</v>
      </c>
      <c r="P7" s="17" t="e">
        <f>SIN(RADIANS(M7))*N7</f>
        <v>#N/A</v>
      </c>
      <c r="Q7" s="31">
        <f t="shared" si="0"/>
        <v>80</v>
      </c>
      <c r="R7" s="32">
        <f t="shared" si="1"/>
        <v>8</v>
      </c>
      <c r="S7" s="32">
        <f>IF(E10,DEGREES(Q7),Q7)</f>
        <v>80</v>
      </c>
      <c r="T7" s="32">
        <f>IF(E8,90-S7-E9,S7+90+E9)</f>
        <v>-50</v>
      </c>
      <c r="U7" s="32">
        <f>IF(E11,ABS(E6)-R7,ABS(E5)+R7)</f>
        <v>8</v>
      </c>
      <c r="V7" s="32">
        <f t="shared" si="2"/>
        <v>5.1423008774923149</v>
      </c>
      <c r="W7" s="33">
        <f t="shared" si="3"/>
        <v>-6.1283555449518241</v>
      </c>
    </row>
    <row r="8" spans="1:23" x14ac:dyDescent="0.25">
      <c r="A8" s="1">
        <v>120</v>
      </c>
      <c r="B8" s="2">
        <v>12</v>
      </c>
      <c r="D8" s="4" t="s">
        <v>0</v>
      </c>
      <c r="E8" s="5" t="b">
        <v>1</v>
      </c>
      <c r="F8" s="11">
        <f>IF(E8,(ROW()-ROW(F3))*5,((ROW(F75)-ROW())*5))</f>
        <v>25</v>
      </c>
      <c r="G8" s="12">
        <f>IF(F8-E9&gt;=0,F8-E9,360-E9+F8)</f>
        <v>325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100</v>
      </c>
      <c r="R8" s="32">
        <f t="shared" si="1"/>
        <v>10</v>
      </c>
      <c r="S8" s="32">
        <f>IF(E10,DEGREES(Q8),Q8)</f>
        <v>100</v>
      </c>
      <c r="T8" s="32">
        <f>IF(E8,90-S8-E9,S8+90+E9)</f>
        <v>-70</v>
      </c>
      <c r="U8" s="32">
        <f>IF(E11,ABS(E6)-R8,ABS(E5)+R8)</f>
        <v>10</v>
      </c>
      <c r="V8" s="32">
        <f t="shared" si="2"/>
        <v>3.4202014332566884</v>
      </c>
      <c r="W8" s="33">
        <f t="shared" si="3"/>
        <v>-9.3969262078590834</v>
      </c>
    </row>
    <row r="9" spans="1:23" x14ac:dyDescent="0.25">
      <c r="A9" s="1">
        <v>140</v>
      </c>
      <c r="B9" s="2">
        <v>13</v>
      </c>
      <c r="D9" s="4" t="s">
        <v>11</v>
      </c>
      <c r="E9" s="5">
        <v>60</v>
      </c>
      <c r="F9" s="11">
        <f>IF(E8,(ROW()-ROW(F3))*5,((ROW(F75)-ROW())*5))</f>
        <v>30</v>
      </c>
      <c r="G9" s="12">
        <f>IF(F9-E9&gt;=0,F9-E9,360-E9+F9)</f>
        <v>330</v>
      </c>
      <c r="H9" s="13">
        <f>IF(G9=360,0,IF(MOD(G9,E2)=0,G9,""))</f>
        <v>330</v>
      </c>
      <c r="I9" s="13">
        <f>IF(E13,H9,CHAR(160))</f>
        <v>330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70</v>
      </c>
      <c r="O9" s="15" t="e">
        <f>COS(RADIANS(M9))*N9</f>
        <v>#N/A</v>
      </c>
      <c r="P9" s="17" t="e">
        <f>SIN(RADIANS(M9))*N9</f>
        <v>#N/A</v>
      </c>
      <c r="Q9" s="31">
        <f t="shared" si="0"/>
        <v>120</v>
      </c>
      <c r="R9" s="32">
        <f t="shared" si="1"/>
        <v>12</v>
      </c>
      <c r="S9" s="32">
        <f>IF(E10,DEGREES(Q9),Q9)</f>
        <v>120</v>
      </c>
      <c r="T9" s="32">
        <f>IF(E8,90-S9-E9,S9+90+E9)</f>
        <v>-90</v>
      </c>
      <c r="U9" s="32">
        <f>IF(E11,ABS(E6)-R9,ABS(E5)+R9)</f>
        <v>12</v>
      </c>
      <c r="V9" s="32">
        <f t="shared" si="2"/>
        <v>7.3508907294517201E-16</v>
      </c>
      <c r="W9" s="33">
        <f t="shared" si="3"/>
        <v>-12</v>
      </c>
    </row>
    <row r="10" spans="1:23" x14ac:dyDescent="0.25">
      <c r="A10" s="1">
        <v>160</v>
      </c>
      <c r="B10" s="2">
        <v>14</v>
      </c>
      <c r="D10" s="4" t="s">
        <v>12</v>
      </c>
      <c r="E10" s="5" t="b">
        <v>0</v>
      </c>
      <c r="F10" s="11">
        <f>IF(E8,(ROW()-ROW(F3))*5,((ROW(F75)-ROW())*5))</f>
        <v>35</v>
      </c>
      <c r="G10" s="12">
        <f>IF(F10-E9&gt;=0,F10-E9,360-E9+F10)</f>
        <v>335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-70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140</v>
      </c>
      <c r="R10" s="32">
        <f t="shared" si="1"/>
        <v>13</v>
      </c>
      <c r="S10" s="32">
        <f>IF(E10,DEGREES(Q10),Q10)</f>
        <v>140</v>
      </c>
      <c r="T10" s="32">
        <f>IF(E8,90-S10-E9,S10+90+E9)</f>
        <v>-110</v>
      </c>
      <c r="U10" s="32">
        <f>IF(E11,ABS(E6)-R10,ABS(E5)+R10)</f>
        <v>13</v>
      </c>
      <c r="V10" s="32">
        <f t="shared" si="2"/>
        <v>-4.4462618632336932</v>
      </c>
      <c r="W10" s="33">
        <f t="shared" si="3"/>
        <v>-12.21600407021681</v>
      </c>
    </row>
    <row r="11" spans="1:23" x14ac:dyDescent="0.25">
      <c r="A11" s="1">
        <v>180</v>
      </c>
      <c r="B11" s="2">
        <v>16</v>
      </c>
      <c r="D11" s="4" t="s">
        <v>13</v>
      </c>
      <c r="E11" s="5" t="b">
        <v>0</v>
      </c>
      <c r="F11" s="11">
        <f>IF(E8,(ROW()-ROW(F3))*5,((ROW(F75)-ROW())*5))</f>
        <v>40</v>
      </c>
      <c r="G11" s="12">
        <f>IF(F11-E9&gt;=0,F11-E9,360-E9+F11)</f>
        <v>340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160</v>
      </c>
      <c r="R11" s="32">
        <f t="shared" si="1"/>
        <v>14</v>
      </c>
      <c r="S11" s="32">
        <f>IF(E10,DEGREES(Q11),Q11)</f>
        <v>160</v>
      </c>
      <c r="T11" s="32">
        <f>IF(E8,90-S11-E9,S11+90+E9)</f>
        <v>-130</v>
      </c>
      <c r="U11" s="32">
        <f>IF(E11,ABS(E6)-R11,ABS(E5)+R11)</f>
        <v>14</v>
      </c>
      <c r="V11" s="32">
        <f t="shared" si="2"/>
        <v>-8.9990265356115504</v>
      </c>
      <c r="W11" s="33">
        <f t="shared" si="3"/>
        <v>-10.724622203665692</v>
      </c>
    </row>
    <row r="12" spans="1:23" x14ac:dyDescent="0.25">
      <c r="A12" s="1">
        <v>200</v>
      </c>
      <c r="B12" s="2">
        <v>18</v>
      </c>
      <c r="D12" s="4" t="s">
        <v>14</v>
      </c>
      <c r="E12" s="5" t="b">
        <v>1</v>
      </c>
      <c r="F12" s="11">
        <f>IF(E8,(ROW()-ROW(F3))*5,((ROW(F75)-ROW())*5))</f>
        <v>45</v>
      </c>
      <c r="G12" s="12">
        <f>IF(F12-E9&gt;=0,F12-E9,360-E9+F12)</f>
        <v>345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70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180</v>
      </c>
      <c r="R12" s="32">
        <f t="shared" si="1"/>
        <v>16</v>
      </c>
      <c r="S12" s="32">
        <f>IF(E10,DEGREES(Q12),Q12)</f>
        <v>180</v>
      </c>
      <c r="T12" s="32">
        <f>IF(E8,90-S12-E9,S12+90+E9)</f>
        <v>-150</v>
      </c>
      <c r="U12" s="32">
        <f>IF(E11,ABS(E6)-R12,ABS(E5)+R12)</f>
        <v>16</v>
      </c>
      <c r="V12" s="32">
        <f t="shared" si="2"/>
        <v>-13.856406460551019</v>
      </c>
      <c r="W12" s="33">
        <f t="shared" si="3"/>
        <v>-7.9999999999999991</v>
      </c>
    </row>
    <row r="13" spans="1:23" x14ac:dyDescent="0.25">
      <c r="A13" s="1">
        <v>220</v>
      </c>
      <c r="B13" s="2">
        <v>20</v>
      </c>
      <c r="D13" s="4" t="s">
        <v>15</v>
      </c>
      <c r="E13" s="5" t="b">
        <v>1</v>
      </c>
      <c r="F13" s="11">
        <f>IF(E8,(ROW()-ROW(F3))*5,((ROW(F75)-ROW())*5))</f>
        <v>50</v>
      </c>
      <c r="G13" s="12">
        <f>IF(F13-E9&gt;=0,F13-E9,360-E9+F13)</f>
        <v>350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-70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200</v>
      </c>
      <c r="R13" s="32">
        <f t="shared" si="1"/>
        <v>18</v>
      </c>
      <c r="S13" s="32">
        <f>IF(E10,DEGREES(Q13),Q13)</f>
        <v>200</v>
      </c>
      <c r="T13" s="32">
        <f>IF(E8,90-S13-E9,S13+90+E9)</f>
        <v>-170</v>
      </c>
      <c r="U13" s="32">
        <f>IF(E11,ABS(E6)-R13,ABS(E5)+R13)</f>
        <v>18</v>
      </c>
      <c r="V13" s="32">
        <f t="shared" si="2"/>
        <v>-17.726539554219745</v>
      </c>
      <c r="W13" s="33">
        <f t="shared" si="3"/>
        <v>-3.125667198004745</v>
      </c>
    </row>
    <row r="14" spans="1:23" x14ac:dyDescent="0.25">
      <c r="A14" s="1">
        <v>240</v>
      </c>
      <c r="B14" s="2">
        <v>22</v>
      </c>
      <c r="D14" s="4" t="s">
        <v>16</v>
      </c>
      <c r="E14" s="5" t="b">
        <v>1</v>
      </c>
      <c r="F14" s="11">
        <f>IF(E8,(ROW()-ROW(F3))*5,((ROW(F75)-ROW())*5))</f>
        <v>55</v>
      </c>
      <c r="G14" s="12">
        <f>IF(F14-E9&gt;=0,F14-E9,360-E9+F14)</f>
        <v>355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220</v>
      </c>
      <c r="R14" s="32">
        <f t="shared" si="1"/>
        <v>20</v>
      </c>
      <c r="S14" s="32">
        <f>IF(E10,DEGREES(Q14),Q14)</f>
        <v>220</v>
      </c>
      <c r="T14" s="32">
        <f>IF(E8,90-S14-E9,S14+90+E9)</f>
        <v>-190</v>
      </c>
      <c r="U14" s="32">
        <f>IF(E11,ABS(E6)-R14,ABS(E5)+R14)</f>
        <v>20</v>
      </c>
      <c r="V14" s="32">
        <f t="shared" si="2"/>
        <v>-19.696155060244159</v>
      </c>
      <c r="W14" s="33">
        <f t="shared" si="3"/>
        <v>3.4729635533386096</v>
      </c>
    </row>
    <row r="15" spans="1:23" x14ac:dyDescent="0.25">
      <c r="A15" s="1">
        <v>260</v>
      </c>
      <c r="B15" s="2">
        <v>24</v>
      </c>
      <c r="D15" s="4" t="s">
        <v>17</v>
      </c>
      <c r="E15" s="5" t="b">
        <v>1</v>
      </c>
      <c r="F15" s="11">
        <f>IF(E8,(ROW()-ROW(F3))*5,((ROW(F75)-ROW())*5))</f>
        <v>60</v>
      </c>
      <c r="G15" s="12">
        <f>IF(F15-E9&gt;=0,F15-E9,360-E9+F15)</f>
        <v>0</v>
      </c>
      <c r="H15" s="13">
        <f>IF(G15=360,0,IF(MOD(G15,E2)=0,G15,""))</f>
        <v>0</v>
      </c>
      <c r="I15" s="13">
        <f>IF(E13,H15,CHAR(160))</f>
        <v>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70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240</v>
      </c>
      <c r="R15" s="32">
        <f t="shared" si="1"/>
        <v>22</v>
      </c>
      <c r="S15" s="32">
        <f>IF(E10,DEGREES(Q15),Q15)</f>
        <v>240</v>
      </c>
      <c r="T15" s="32">
        <f>IF(E8,90-S15-E9,S15+90+E9)</f>
        <v>-210</v>
      </c>
      <c r="U15" s="32">
        <f>IF(E11,ABS(E6)-R15,ABS(E5)+R15)</f>
        <v>22</v>
      </c>
      <c r="V15" s="32">
        <f t="shared" si="2"/>
        <v>-19.05255888325765</v>
      </c>
      <c r="W15" s="33">
        <f t="shared" si="3"/>
        <v>11.000000000000002</v>
      </c>
    </row>
    <row r="16" spans="1:23" x14ac:dyDescent="0.25">
      <c r="A16" s="1">
        <v>280</v>
      </c>
      <c r="B16" s="2">
        <v>26</v>
      </c>
      <c r="D16" s="4" t="s">
        <v>18</v>
      </c>
      <c r="E16" s="5" t="b">
        <v>0</v>
      </c>
      <c r="F16" s="11">
        <f>IF(E8,(ROW()-ROW(F3))*5,((ROW(F75)-ROW())*5))</f>
        <v>65</v>
      </c>
      <c r="G16" s="12">
        <f>IF(F16-E9&gt;=0,F16-E9,360-E9+F16)</f>
        <v>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-70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260</v>
      </c>
      <c r="R16" s="32">
        <f t="shared" si="1"/>
        <v>24</v>
      </c>
      <c r="S16" s="32">
        <f>IF(E10,DEGREES(Q16),Q16)</f>
        <v>260</v>
      </c>
      <c r="T16" s="32">
        <f>IF(E8,90-S16-E9,S16+90+E9)</f>
        <v>-230</v>
      </c>
      <c r="U16" s="32">
        <f>IF(E11,ABS(E6)-R16,ABS(E5)+R16)</f>
        <v>24</v>
      </c>
      <c r="V16" s="32">
        <f t="shared" si="2"/>
        <v>-15.426902632476947</v>
      </c>
      <c r="W16" s="33">
        <f t="shared" si="3"/>
        <v>18.38506663485547</v>
      </c>
    </row>
    <row r="17" spans="1:23" x14ac:dyDescent="0.25">
      <c r="A17" s="1">
        <v>300</v>
      </c>
      <c r="B17" s="2">
        <v>28</v>
      </c>
      <c r="D17" s="4" t="s">
        <v>19</v>
      </c>
      <c r="E17" s="5" t="b">
        <v>0</v>
      </c>
      <c r="F17" s="11">
        <f>IF(E8,(ROW()-ROW(F3))*5,((ROW(F75)-ROW())*5))</f>
        <v>70</v>
      </c>
      <c r="G17" s="12">
        <f>IF(F17-E9&gt;=0,F17-E9,360-E9+F17)</f>
        <v>10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280</v>
      </c>
      <c r="R17" s="32">
        <f t="shared" si="1"/>
        <v>26</v>
      </c>
      <c r="S17" s="32">
        <f>IF(E10,DEGREES(Q17),Q17)</f>
        <v>280</v>
      </c>
      <c r="T17" s="32">
        <f>IF(E8,90-S17-E9,S17+90+E9)</f>
        <v>-250</v>
      </c>
      <c r="U17" s="32">
        <f>IF(E11,ABS(E6)-R17,ABS(E5)+R17)</f>
        <v>26</v>
      </c>
      <c r="V17" s="32">
        <f t="shared" si="2"/>
        <v>-8.8925237264673829</v>
      </c>
      <c r="W17" s="33">
        <f t="shared" si="3"/>
        <v>24.43200814043362</v>
      </c>
    </row>
    <row r="18" spans="1:23" x14ac:dyDescent="0.25">
      <c r="A18" s="1">
        <v>320</v>
      </c>
      <c r="B18" s="2">
        <v>30</v>
      </c>
      <c r="D18" s="4" t="s">
        <v>20</v>
      </c>
      <c r="E18" s="5" t="b">
        <v>1</v>
      </c>
      <c r="F18" s="11">
        <f>IF(E8,(ROW()-ROW(F3))*5,((ROW(F75)-ROW())*5))</f>
        <v>75</v>
      </c>
      <c r="G18" s="12">
        <f>IF(F18-E9&gt;=0,F18-E9,360-E9+F18)</f>
        <v>15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70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300</v>
      </c>
      <c r="R18" s="32">
        <f t="shared" si="1"/>
        <v>28</v>
      </c>
      <c r="S18" s="32">
        <f>IF(E10,DEGREES(Q18),Q18)</f>
        <v>300</v>
      </c>
      <c r="T18" s="32">
        <f>IF(E8,90-S18-E9,S18+90+E9)</f>
        <v>-270</v>
      </c>
      <c r="U18" s="32">
        <f>IF(E11,ABS(E6)-R18,ABS(E5)+R18)</f>
        <v>28</v>
      </c>
      <c r="V18" s="32">
        <f t="shared" si="2"/>
        <v>-5.145623510616204E-15</v>
      </c>
      <c r="W18" s="33">
        <f t="shared" si="3"/>
        <v>28</v>
      </c>
    </row>
    <row r="19" spans="1:23" x14ac:dyDescent="0.25">
      <c r="A19" s="1">
        <v>340</v>
      </c>
      <c r="B19" s="2">
        <v>32</v>
      </c>
      <c r="D19" s="4" t="s">
        <v>21</v>
      </c>
      <c r="E19" s="5">
        <v>0</v>
      </c>
      <c r="F19" s="11">
        <f>IF(E8,(ROW()-ROW(F3))*5,((ROW(F75)-ROW())*5))</f>
        <v>80</v>
      </c>
      <c r="G19" s="12">
        <f>IF(F19-E9&gt;=0,F19-E9,360-E9+F19)</f>
        <v>20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-70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320</v>
      </c>
      <c r="R19" s="32">
        <f t="shared" si="1"/>
        <v>30</v>
      </c>
      <c r="S19" s="32">
        <f>IF(E10,DEGREES(Q19),Q19)</f>
        <v>320</v>
      </c>
      <c r="T19" s="32">
        <f>IF(E8,90-S19-E9,S19+90+E9)</f>
        <v>-290</v>
      </c>
      <c r="U19" s="32">
        <f>IF(E11,ABS(E6)-R19,ABS(E5)+R19)</f>
        <v>30</v>
      </c>
      <c r="V19" s="32">
        <f t="shared" si="2"/>
        <v>10.260604299770069</v>
      </c>
      <c r="W19" s="33">
        <f t="shared" si="3"/>
        <v>28.190778623577248</v>
      </c>
    </row>
    <row r="20" spans="1:23" x14ac:dyDescent="0.25">
      <c r="A20" s="1">
        <v>360</v>
      </c>
      <c r="B20" s="2">
        <v>34</v>
      </c>
      <c r="D20" s="4" t="s">
        <v>22</v>
      </c>
      <c r="E20" s="5">
        <v>70</v>
      </c>
      <c r="F20" s="11">
        <f>IF(E8,(ROW()-ROW(F3))*5,((ROW(F75)-ROW())*5))</f>
        <v>85</v>
      </c>
      <c r="G20" s="12">
        <f>IF(F20-E9&gt;=0,F20-E9,360-E9+F20)</f>
        <v>25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340</v>
      </c>
      <c r="R20" s="32">
        <f t="shared" si="1"/>
        <v>32</v>
      </c>
      <c r="S20" s="32">
        <f>IF(E10,DEGREES(Q20),Q20)</f>
        <v>340</v>
      </c>
      <c r="T20" s="32">
        <f>IF(E8,90-S20-E9,S20+90+E9)</f>
        <v>-310</v>
      </c>
      <c r="U20" s="32">
        <f>IF(E11,ABS(E6)-R20,ABS(E5)+R20)</f>
        <v>32</v>
      </c>
      <c r="V20" s="32">
        <f t="shared" si="2"/>
        <v>20.569203509969256</v>
      </c>
      <c r="W20" s="33">
        <f t="shared" si="3"/>
        <v>24.5134221798073</v>
      </c>
    </row>
    <row r="21" spans="1:23" x14ac:dyDescent="0.25">
      <c r="A21" s="1">
        <v>0</v>
      </c>
      <c r="B21" s="2">
        <v>34</v>
      </c>
      <c r="D21" s="4" t="s">
        <v>23</v>
      </c>
      <c r="E21" s="27" t="s">
        <v>31</v>
      </c>
      <c r="F21" s="11">
        <f>IF(E8,(ROW()-ROW(F3))*5,((ROW(F75)-ROW())*5))</f>
        <v>90</v>
      </c>
      <c r="G21" s="12">
        <f>IF(F21-E9&gt;=0,F21-E9,360-E9+F21)</f>
        <v>30</v>
      </c>
      <c r="H21" s="13">
        <f>IF(G21=360,0,IF(MOD(G21,E2)=0,G21,""))</f>
        <v>30</v>
      </c>
      <c r="I21" s="13">
        <f>IF(E13,H21,CHAR(160))</f>
        <v>30</v>
      </c>
      <c r="J21" s="12" t="e">
        <f>NA()</f>
        <v>#N/A</v>
      </c>
      <c r="K21" s="14">
        <v>30</v>
      </c>
      <c r="L21" s="15">
        <f>MATCH(K21,H3:H74,0)</f>
        <v>19</v>
      </c>
      <c r="M21" s="16">
        <f>IF(E8,90-INDEX(F3:F74,L21,1),INDEX(F3:F74,L21,1)+90)</f>
        <v>0</v>
      </c>
      <c r="N21" s="15">
        <f>IF(E12,+(E7),NA())</f>
        <v>70</v>
      </c>
      <c r="O21" s="15">
        <f>COS(RADIANS(M21))*N21</f>
        <v>70</v>
      </c>
      <c r="P21" s="17">
        <f>SIN(RADIANS(M21))*N21</f>
        <v>0</v>
      </c>
      <c r="Q21" s="31">
        <f t="shared" si="0"/>
        <v>360</v>
      </c>
      <c r="R21" s="32">
        <f t="shared" si="1"/>
        <v>34</v>
      </c>
      <c r="S21" s="32">
        <f>IF(E10,DEGREES(Q21),Q21)</f>
        <v>360</v>
      </c>
      <c r="T21" s="32">
        <f>IF(E8,90-S21-E9,S21+90+E9)</f>
        <v>-330</v>
      </c>
      <c r="U21" s="32">
        <f>IF(E11,ABS(E6)-R21,ABS(E5)+R21)</f>
        <v>34</v>
      </c>
      <c r="V21" s="32">
        <f t="shared" si="2"/>
        <v>29.444863728670903</v>
      </c>
      <c r="W21" s="33">
        <f t="shared" si="3"/>
        <v>17.000000000000014</v>
      </c>
    </row>
    <row r="22" spans="1:23" x14ac:dyDescent="0.25">
      <c r="A22" s="1">
        <v>20</v>
      </c>
      <c r="B22" s="2">
        <v>36</v>
      </c>
      <c r="D22" s="4" t="s">
        <v>24</v>
      </c>
      <c r="E22" s="18" t="b">
        <v>0</v>
      </c>
      <c r="F22" s="11">
        <f>IF(E8,(ROW()-ROW(F3))*5,((ROW(F75)-ROW())*5))</f>
        <v>95</v>
      </c>
      <c r="G22" s="12">
        <f>IF(F22-E9&gt;=0,F22-E9,360-E9+F22)</f>
        <v>35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19</v>
      </c>
      <c r="M22" s="16">
        <f>IF(E8,90-INDEX(F3:F74,L22,1),INDEX(F3:F74,L22,1)+90)</f>
        <v>0</v>
      </c>
      <c r="N22" s="15">
        <f>IF(E12,-(E7),NA())</f>
        <v>-70</v>
      </c>
      <c r="O22" s="15">
        <f>COS(RADIANS(M22))*N22</f>
        <v>-70</v>
      </c>
      <c r="P22" s="17">
        <f>SIN(RADIANS(M22))*N22</f>
        <v>0</v>
      </c>
      <c r="Q22" s="31">
        <f t="shared" si="0"/>
        <v>0</v>
      </c>
      <c r="R22" s="32">
        <f t="shared" si="1"/>
        <v>34</v>
      </c>
      <c r="S22" s="32">
        <f>IF(E10,DEGREES(Q22),Q22)</f>
        <v>0</v>
      </c>
      <c r="T22" s="32">
        <f>IF(E8,90-S22-E9,S22+90+E9)</f>
        <v>30</v>
      </c>
      <c r="U22" s="32">
        <f>IF(E11,ABS(E6)-R22,ABS(E5)+R22)</f>
        <v>34</v>
      </c>
      <c r="V22" s="32">
        <f t="shared" si="2"/>
        <v>29.444863728670917</v>
      </c>
      <c r="W22" s="33">
        <f t="shared" si="3"/>
        <v>16.999999999999996</v>
      </c>
    </row>
    <row r="23" spans="1:23" x14ac:dyDescent="0.25">
      <c r="A23" s="1">
        <v>40</v>
      </c>
      <c r="B23" s="2">
        <v>38</v>
      </c>
      <c r="F23" s="11">
        <f>IF(E8,(ROW()-ROW(F3))*5,((ROW(F75)-ROW())*5))</f>
        <v>100</v>
      </c>
      <c r="G23" s="12">
        <f>IF(F23-E9&gt;=0,F23-E9,360-E9+F23)</f>
        <v>40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36</v>
      </c>
      <c r="S23" s="32">
        <f>IF(E10,DEGREES(Q23),Q23)</f>
        <v>20</v>
      </c>
      <c r="T23" s="32">
        <f>IF(E8,90-S23-E9,S23+90+E9)</f>
        <v>10</v>
      </c>
      <c r="U23" s="32">
        <f>IF(E11,ABS(E6)-R23,ABS(E5)+R23)</f>
        <v>36</v>
      </c>
      <c r="V23" s="32">
        <f t="shared" si="2"/>
        <v>35.453079108439489</v>
      </c>
      <c r="W23" s="33">
        <f t="shared" si="3"/>
        <v>6.2513343960094918</v>
      </c>
    </row>
    <row r="24" spans="1:23" x14ac:dyDescent="0.25">
      <c r="A24" s="1">
        <v>60</v>
      </c>
      <c r="B24" s="2">
        <v>40</v>
      </c>
      <c r="F24" s="11">
        <f>IF(E8,(ROW()-ROW(F3))*5,((ROW(F75)-ROW())*5))</f>
        <v>105</v>
      </c>
      <c r="G24" s="12">
        <f>IF(F24-E9&gt;=0,F24-E9,360-E9+F24)</f>
        <v>45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70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40</v>
      </c>
      <c r="R24" s="32">
        <f t="shared" si="1"/>
        <v>38</v>
      </c>
      <c r="S24" s="32">
        <f>IF(E10,DEGREES(Q24),Q24)</f>
        <v>40</v>
      </c>
      <c r="T24" s="32">
        <f>IF(E8,90-S24-E9,S24+90+E9)</f>
        <v>-10</v>
      </c>
      <c r="U24" s="32">
        <f>IF(E11,ABS(E6)-R24,ABS(E5)+R24)</f>
        <v>38</v>
      </c>
      <c r="V24" s="32">
        <f t="shared" si="2"/>
        <v>37.422694614463907</v>
      </c>
      <c r="W24" s="33">
        <f t="shared" si="3"/>
        <v>-6.5986307513433529</v>
      </c>
    </row>
    <row r="25" spans="1:23" x14ac:dyDescent="0.25">
      <c r="A25" s="1">
        <v>80</v>
      </c>
      <c r="B25" s="2">
        <v>42</v>
      </c>
      <c r="F25" s="11">
        <f>IF(E8,(ROW()-ROW(F3))*5,((ROW(F75)-ROW())*5))</f>
        <v>110</v>
      </c>
      <c r="G25" s="12">
        <f>IF(F25-E9&gt;=0,F25-E9,360-E9+F25)</f>
        <v>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-70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60</v>
      </c>
      <c r="R25" s="32">
        <f t="shared" si="1"/>
        <v>40</v>
      </c>
      <c r="S25" s="32">
        <f>IF(E10,DEGREES(Q25),Q25)</f>
        <v>60</v>
      </c>
      <c r="T25" s="32">
        <f>IF(E8,90-S25-E9,S25+90+E9)</f>
        <v>-30</v>
      </c>
      <c r="U25" s="32">
        <f>IF(E11,ABS(E6)-R25,ABS(E5)+R25)</f>
        <v>40</v>
      </c>
      <c r="V25" s="32">
        <f t="shared" si="2"/>
        <v>34.641016151377549</v>
      </c>
      <c r="W25" s="33">
        <f t="shared" si="3"/>
        <v>-19.999999999999996</v>
      </c>
    </row>
    <row r="26" spans="1:23" x14ac:dyDescent="0.25">
      <c r="A26" s="1">
        <v>100</v>
      </c>
      <c r="B26" s="2">
        <v>44</v>
      </c>
      <c r="F26" s="11">
        <f>IF(E8,(ROW()-ROW(F3))*5,((ROW(F75)-ROW())*5))</f>
        <v>115</v>
      </c>
      <c r="G26" s="12">
        <f>IF(F26-E9&gt;=0,F26-E9,360-E9+F26)</f>
        <v>55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80</v>
      </c>
      <c r="R26" s="32">
        <f t="shared" si="1"/>
        <v>42</v>
      </c>
      <c r="S26" s="32">
        <f>IF(E10,DEGREES(Q26),Q26)</f>
        <v>80</v>
      </c>
      <c r="T26" s="32">
        <f>IF(E8,90-S26-E9,S26+90+E9)</f>
        <v>-50</v>
      </c>
      <c r="U26" s="32">
        <f>IF(E11,ABS(E6)-R26,ABS(E5)+R26)</f>
        <v>42</v>
      </c>
      <c r="V26" s="32">
        <f t="shared" si="2"/>
        <v>26.997079606834653</v>
      </c>
      <c r="W26" s="33">
        <f t="shared" si="3"/>
        <v>-32.173866610997074</v>
      </c>
    </row>
    <row r="27" spans="1:23" x14ac:dyDescent="0.25">
      <c r="A27" s="1">
        <v>120</v>
      </c>
      <c r="B27" s="2">
        <v>46</v>
      </c>
      <c r="F27" s="11">
        <f>IF(E8,(ROW()-ROW(F3))*5,((ROW(F75)-ROW())*5))</f>
        <v>120</v>
      </c>
      <c r="G27" s="12">
        <f>IF(F27-E9&gt;=0,F27-E9,360-E9+F27)</f>
        <v>60</v>
      </c>
      <c r="H27" s="13">
        <f>IF(G27=360,0,IF(MOD(G27,E2)=0,G27,""))</f>
        <v>60</v>
      </c>
      <c r="I27" s="13">
        <f>IF(E13,H27,CHAR(160))</f>
        <v>60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70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100</v>
      </c>
      <c r="R27" s="32">
        <f t="shared" si="1"/>
        <v>44</v>
      </c>
      <c r="S27" s="32">
        <f>IF(E10,DEGREES(Q27),Q27)</f>
        <v>100</v>
      </c>
      <c r="T27" s="32">
        <f>IF(E8,90-S27-E9,S27+90+E9)</f>
        <v>-70</v>
      </c>
      <c r="U27" s="32">
        <f>IF(E11,ABS(E6)-R27,ABS(E5)+R27)</f>
        <v>44</v>
      </c>
      <c r="V27" s="32">
        <f t="shared" si="2"/>
        <v>15.048886306329429</v>
      </c>
      <c r="W27" s="33">
        <f t="shared" si="3"/>
        <v>-41.346475314579969</v>
      </c>
    </row>
    <row r="28" spans="1:23" x14ac:dyDescent="0.25">
      <c r="A28" s="1">
        <v>140</v>
      </c>
      <c r="B28" s="2">
        <v>48</v>
      </c>
      <c r="F28" s="11">
        <f>IF(E8,(ROW()-ROW(F3))*5,((ROW(F75)-ROW())*5))</f>
        <v>125</v>
      </c>
      <c r="G28" s="12">
        <f>IF(F28-E9&gt;=0,F28-E9,360-E9+F28)</f>
        <v>65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-70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120</v>
      </c>
      <c r="R28" s="32">
        <f t="shared" si="1"/>
        <v>46</v>
      </c>
      <c r="S28" s="32">
        <f>IF(E10,DEGREES(Q28),Q28)</f>
        <v>120</v>
      </c>
      <c r="T28" s="32">
        <f>IF(E8,90-S28-E9,S28+90+E9)</f>
        <v>-90</v>
      </c>
      <c r="U28" s="32">
        <f>IF(E11,ABS(E6)-R28,ABS(E5)+R28)</f>
        <v>46</v>
      </c>
      <c r="V28" s="32">
        <f t="shared" si="2"/>
        <v>2.817841446289826E-15</v>
      </c>
      <c r="W28" s="33">
        <f t="shared" si="3"/>
        <v>-46</v>
      </c>
    </row>
    <row r="29" spans="1:23" x14ac:dyDescent="0.25">
      <c r="A29" s="1">
        <v>160</v>
      </c>
      <c r="B29" s="2">
        <v>50</v>
      </c>
      <c r="F29" s="11">
        <f>IF(E8,(ROW()-ROW(F3))*5,((ROW(F75)-ROW())*5))</f>
        <v>130</v>
      </c>
      <c r="G29" s="12">
        <f>IF(F29-E9&gt;=0,F29-E9,360-E9+F29)</f>
        <v>70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140</v>
      </c>
      <c r="R29" s="32">
        <f t="shared" si="1"/>
        <v>48</v>
      </c>
      <c r="S29" s="32">
        <f>IF(E10,DEGREES(Q29),Q29)</f>
        <v>140</v>
      </c>
      <c r="T29" s="32">
        <f>IF(E8,90-S29-E9,S29+90+E9)</f>
        <v>-110</v>
      </c>
      <c r="U29" s="32">
        <f>IF(E11,ABS(E6)-R29,ABS(E5)+R29)</f>
        <v>48</v>
      </c>
      <c r="V29" s="32">
        <f t="shared" si="2"/>
        <v>-16.416966879632099</v>
      </c>
      <c r="W29" s="33">
        <f t="shared" si="3"/>
        <v>-45.105245797723605</v>
      </c>
    </row>
    <row r="30" spans="1:23" x14ac:dyDescent="0.25">
      <c r="A30" s="1">
        <v>180</v>
      </c>
      <c r="B30" s="2">
        <v>52</v>
      </c>
      <c r="F30" s="11">
        <f>IF(E8,(ROW()-ROW(F3))*5,((ROW(F75)-ROW())*5))</f>
        <v>135</v>
      </c>
      <c r="G30" s="12">
        <f>IF(F30-E9&gt;=0,F30-E9,360-E9+F30)</f>
        <v>75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70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160</v>
      </c>
      <c r="R30" s="32">
        <f t="shared" si="1"/>
        <v>50</v>
      </c>
      <c r="S30" s="32">
        <f>IF(E10,DEGREES(Q30),Q30)</f>
        <v>160</v>
      </c>
      <c r="T30" s="32">
        <f>IF(E8,90-S30-E9,S30+90+E9)</f>
        <v>-130</v>
      </c>
      <c r="U30" s="32">
        <f>IF(E11,ABS(E6)-R30,ABS(E5)+R30)</f>
        <v>50</v>
      </c>
      <c r="V30" s="32">
        <f t="shared" si="2"/>
        <v>-32.139380484326971</v>
      </c>
      <c r="W30" s="33">
        <f t="shared" si="3"/>
        <v>-38.302222155948904</v>
      </c>
    </row>
    <row r="31" spans="1:23" x14ac:dyDescent="0.25">
      <c r="A31" s="1">
        <v>200</v>
      </c>
      <c r="B31" s="2">
        <v>54</v>
      </c>
      <c r="F31" s="11">
        <f>IF(E8,(ROW()-ROW(F3))*5,((ROW(F75)-ROW())*5))</f>
        <v>140</v>
      </c>
      <c r="G31" s="12">
        <f>IF(F31-E9&gt;=0,F31-E9,360-E9+F31)</f>
        <v>80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-70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180</v>
      </c>
      <c r="R31" s="32">
        <f t="shared" si="1"/>
        <v>52</v>
      </c>
      <c r="S31" s="32">
        <f>IF(E10,DEGREES(Q31),Q31)</f>
        <v>180</v>
      </c>
      <c r="T31" s="32">
        <f>IF(E8,90-S31-E9,S31+90+E9)</f>
        <v>-150</v>
      </c>
      <c r="U31" s="32">
        <f>IF(E11,ABS(E6)-R31,ABS(E5)+R31)</f>
        <v>52</v>
      </c>
      <c r="V31" s="32">
        <f t="shared" si="2"/>
        <v>-45.033320996790813</v>
      </c>
      <c r="W31" s="33">
        <f t="shared" si="3"/>
        <v>-25.999999999999996</v>
      </c>
    </row>
    <row r="32" spans="1:23" x14ac:dyDescent="0.25">
      <c r="A32" s="1">
        <v>220</v>
      </c>
      <c r="B32" s="2">
        <v>56</v>
      </c>
      <c r="F32" s="11">
        <f>IF(E8,(ROW()-ROW(F3))*5,((ROW(F75)-ROW())*5))</f>
        <v>145</v>
      </c>
      <c r="G32" s="12">
        <f>IF(F32-E9&gt;=0,F32-E9,360-E9+F32)</f>
        <v>85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200</v>
      </c>
      <c r="R32" s="32">
        <f t="shared" si="1"/>
        <v>54</v>
      </c>
      <c r="S32" s="32">
        <f>IF(E10,DEGREES(Q32),Q32)</f>
        <v>200</v>
      </c>
      <c r="T32" s="32">
        <f>IF(E8,90-S32-E9,S32+90+E9)</f>
        <v>-170</v>
      </c>
      <c r="U32" s="32">
        <f>IF(E11,ABS(E6)-R32,ABS(E5)+R32)</f>
        <v>54</v>
      </c>
      <c r="V32" s="32">
        <f t="shared" si="2"/>
        <v>-53.17961866265923</v>
      </c>
      <c r="W32" s="33">
        <f t="shared" si="3"/>
        <v>-9.3770015940142351</v>
      </c>
    </row>
    <row r="33" spans="1:23" x14ac:dyDescent="0.25">
      <c r="A33" s="1">
        <v>240</v>
      </c>
      <c r="B33" s="2">
        <v>58</v>
      </c>
      <c r="F33" s="11">
        <f>IF(E8,(ROW()-ROW(F3))*5,((ROW(F75)-ROW())*5))</f>
        <v>150</v>
      </c>
      <c r="G33" s="12">
        <f>IF(F33-E9&gt;=0,F33-E9,360-E9+F33)</f>
        <v>90</v>
      </c>
      <c r="H33" s="13">
        <f>IF(G33=360,0,IF(MOD(G33,E2)=0,G33,""))</f>
        <v>90</v>
      </c>
      <c r="I33" s="13">
        <f>IF(E13,H33,CHAR(160))</f>
        <v>90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70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220</v>
      </c>
      <c r="R33" s="32">
        <f t="shared" si="1"/>
        <v>56</v>
      </c>
      <c r="S33" s="32">
        <f>IF(E10,DEGREES(Q33),Q33)</f>
        <v>220</v>
      </c>
      <c r="T33" s="32">
        <f>IF(E8,90-S33-E9,S33+90+E9)</f>
        <v>-190</v>
      </c>
      <c r="U33" s="32">
        <f>IF(E11,ABS(E6)-R33,ABS(E5)+R33)</f>
        <v>56</v>
      </c>
      <c r="V33" s="32">
        <f t="shared" si="2"/>
        <v>-55.149234168683648</v>
      </c>
      <c r="W33" s="33">
        <f t="shared" si="3"/>
        <v>9.7242979493481059</v>
      </c>
    </row>
    <row r="34" spans="1:23" x14ac:dyDescent="0.25">
      <c r="A34" s="1">
        <v>260</v>
      </c>
      <c r="B34" s="2">
        <v>60</v>
      </c>
      <c r="F34" s="11">
        <f>IF(E8,(ROW()-ROW(F3))*5,((ROW(F75)-ROW())*5))</f>
        <v>155</v>
      </c>
      <c r="G34" s="12">
        <f>IF(F34-E9&gt;=0,F34-E9,360-E9+F34)</f>
        <v>95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-70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240</v>
      </c>
      <c r="R34" s="32">
        <f t="shared" si="1"/>
        <v>58</v>
      </c>
      <c r="S34" s="32">
        <f>IF(E10,DEGREES(Q34),Q34)</f>
        <v>240</v>
      </c>
      <c r="T34" s="32">
        <f>IF(E8,90-S34-E9,S34+90+E9)</f>
        <v>-210</v>
      </c>
      <c r="U34" s="32">
        <f>IF(E11,ABS(E6)-R34,ABS(E5)+R34)</f>
        <v>58</v>
      </c>
      <c r="V34" s="32">
        <f t="shared" si="2"/>
        <v>-50.229473419497438</v>
      </c>
      <c r="W34" s="33">
        <f t="shared" si="3"/>
        <v>29.000000000000007</v>
      </c>
    </row>
    <row r="35" spans="1:23" x14ac:dyDescent="0.25">
      <c r="A35" s="1">
        <v>280</v>
      </c>
      <c r="B35" s="2">
        <v>62</v>
      </c>
      <c r="F35" s="11">
        <f>IF(E8,(ROW()-ROW(F3))*5,((ROW(F75)-ROW())*5))</f>
        <v>160</v>
      </c>
      <c r="G35" s="12">
        <f>IF(F35-E9&gt;=0,F35-E9,360-E9+F35)</f>
        <v>100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260</v>
      </c>
      <c r="R35" s="32">
        <f t="shared" si="1"/>
        <v>60</v>
      </c>
      <c r="S35" s="32">
        <f>IF(E10,DEGREES(Q35),Q35)</f>
        <v>260</v>
      </c>
      <c r="T35" s="32">
        <f>IF(E8,90-S35-E9,S35+90+E9)</f>
        <v>-230</v>
      </c>
      <c r="U35" s="32">
        <f>IF(E11,ABS(E6)-R35,ABS(E5)+R35)</f>
        <v>60</v>
      </c>
      <c r="V35" s="32">
        <f t="shared" si="2"/>
        <v>-38.567256581192368</v>
      </c>
      <c r="W35" s="33">
        <f t="shared" si="3"/>
        <v>45.962666587138671</v>
      </c>
    </row>
    <row r="36" spans="1:23" x14ac:dyDescent="0.25">
      <c r="A36" s="1">
        <v>300</v>
      </c>
      <c r="B36" s="2">
        <v>64</v>
      </c>
      <c r="F36" s="11">
        <f>IF(E8,(ROW()-ROW(F3))*5,((ROW(F75)-ROW())*5))</f>
        <v>165</v>
      </c>
      <c r="G36" s="12">
        <f>IF(F36-E9&gt;=0,F36-E9,360-E9+F36)</f>
        <v>105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70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280</v>
      </c>
      <c r="R36" s="32">
        <f t="shared" si="1"/>
        <v>62</v>
      </c>
      <c r="S36" s="32">
        <f>IF(E10,DEGREES(Q36),Q36)</f>
        <v>280</v>
      </c>
      <c r="T36" s="32">
        <f>IF(E8,90-S36-E9,S36+90+E9)</f>
        <v>-250</v>
      </c>
      <c r="U36" s="32">
        <f>IF(E11,ABS(E6)-R36,ABS(E5)+R36)</f>
        <v>62</v>
      </c>
      <c r="V36" s="32">
        <f t="shared" si="2"/>
        <v>-21.205248886191448</v>
      </c>
      <c r="W36" s="33">
        <f t="shared" si="3"/>
        <v>58.260942488726322</v>
      </c>
    </row>
    <row r="37" spans="1:23" x14ac:dyDescent="0.25">
      <c r="A37" s="1">
        <v>320</v>
      </c>
      <c r="B37" s="2">
        <v>66</v>
      </c>
      <c r="F37" s="11">
        <f>IF(E8,(ROW()-ROW(F3))*5,((ROW(F75)-ROW())*5))</f>
        <v>170</v>
      </c>
      <c r="G37" s="12">
        <f>IF(F37-E9&gt;=0,F37-E9,360-E9+F37)</f>
        <v>110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-70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300</v>
      </c>
      <c r="R37" s="32">
        <f t="shared" si="1"/>
        <v>64</v>
      </c>
      <c r="S37" s="32">
        <f>IF(E10,DEGREES(Q37),Q37)</f>
        <v>300</v>
      </c>
      <c r="T37" s="32">
        <f>IF(E8,90-S37-E9,S37+90+E9)</f>
        <v>-270</v>
      </c>
      <c r="U37" s="32">
        <f>IF(E11,ABS(E6)-R37,ABS(E5)+R37)</f>
        <v>64</v>
      </c>
      <c r="V37" s="32">
        <f t="shared" si="2"/>
        <v>-1.1761425167122752E-14</v>
      </c>
      <c r="W37" s="33">
        <f t="shared" si="3"/>
        <v>64</v>
      </c>
    </row>
    <row r="38" spans="1:23" x14ac:dyDescent="0.25">
      <c r="A38" s="1">
        <v>340</v>
      </c>
      <c r="B38" s="2">
        <v>68</v>
      </c>
      <c r="F38" s="11">
        <f>IF(E8,(ROW()-ROW(F3))*5,((ROW(F75)-ROW())*5))</f>
        <v>175</v>
      </c>
      <c r="G38" s="12">
        <f>IF(F38-E9&gt;=0,F38-E9,360-E9+F38)</f>
        <v>115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320</v>
      </c>
      <c r="R38" s="32">
        <f t="shared" si="1"/>
        <v>66</v>
      </c>
      <c r="S38" s="32">
        <f>IF(E10,DEGREES(Q38),Q38)</f>
        <v>320</v>
      </c>
      <c r="T38" s="32">
        <f>IF(E8,90-S38-E9,S38+90+E9)</f>
        <v>-290</v>
      </c>
      <c r="U38" s="32">
        <f>IF(E11,ABS(E6)-R38,ABS(E5)+R38)</f>
        <v>66</v>
      </c>
      <c r="V38" s="32">
        <f t="shared" si="2"/>
        <v>22.573329459494154</v>
      </c>
      <c r="W38" s="33">
        <f t="shared" si="3"/>
        <v>62.01971297186995</v>
      </c>
    </row>
    <row r="39" spans="1:23" x14ac:dyDescent="0.25">
      <c r="A39" s="1">
        <v>360</v>
      </c>
      <c r="B39" s="2">
        <v>70</v>
      </c>
      <c r="F39" s="11">
        <f>IF(E8,(ROW()-ROW(F3))*5,((ROW(F75)-ROW())*5))</f>
        <v>180</v>
      </c>
      <c r="G39" s="12">
        <f>IF(F39-E9&gt;=0,F39-E9,360-E9+F39)</f>
        <v>120</v>
      </c>
      <c r="H39" s="13">
        <f>IF(G39=360,0,IF(MOD(G39,E2)=0,G39,""))</f>
        <v>120</v>
      </c>
      <c r="I39" s="13">
        <f>IF(E13,H39,CHAR(160))</f>
        <v>120</v>
      </c>
      <c r="J39" s="12" t="e">
        <f>NA()</f>
        <v>#N/A</v>
      </c>
      <c r="K39" s="14">
        <v>60</v>
      </c>
      <c r="L39" s="15">
        <f>MATCH(K39,H3:H74,0)</f>
        <v>25</v>
      </c>
      <c r="M39" s="16">
        <f>IF(E8,90-INDEX(F3:F74,L39,1),INDEX(F3:F74,L39,1)+90)</f>
        <v>-30</v>
      </c>
      <c r="N39" s="15">
        <f>IF(E12,+(E7),NA())</f>
        <v>70</v>
      </c>
      <c r="O39" s="15">
        <f>COS(RADIANS(M39))*N39</f>
        <v>60.621778264910709</v>
      </c>
      <c r="P39" s="17">
        <f>SIN(RADIANS(M39))*N39</f>
        <v>-34.999999999999993</v>
      </c>
      <c r="Q39" s="31">
        <f t="shared" si="0"/>
        <v>340</v>
      </c>
      <c r="R39" s="32">
        <f t="shared" si="1"/>
        <v>68</v>
      </c>
      <c r="S39" s="32">
        <f>IF(E10,DEGREES(Q39),Q39)</f>
        <v>340</v>
      </c>
      <c r="T39" s="32">
        <f>IF(E8,90-S39-E9,S39+90+E9)</f>
        <v>-310</v>
      </c>
      <c r="U39" s="32">
        <f>IF(E11,ABS(E6)-R39,ABS(E5)+R39)</f>
        <v>68</v>
      </c>
      <c r="V39" s="32">
        <f t="shared" si="2"/>
        <v>43.709557458684671</v>
      </c>
      <c r="W39" s="33">
        <f t="shared" si="3"/>
        <v>52.091022132090515</v>
      </c>
    </row>
    <row r="40" spans="1:23" x14ac:dyDescent="0.25">
      <c r="F40" s="11">
        <f>IF(E8,(ROW()-ROW(F3))*5,((ROW(F75)-ROW())*5))</f>
        <v>185</v>
      </c>
      <c r="G40" s="12">
        <f>IF(F40-E9&gt;=0,F40-E9,360-E9+F40)</f>
        <v>125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25</v>
      </c>
      <c r="M40" s="16">
        <f>IF(E8,90-INDEX(F3:F74,L40,1),INDEX(F3:F74,L40,1)+90)</f>
        <v>-30</v>
      </c>
      <c r="N40" s="15">
        <f>IF(E12,-(E7),NA())</f>
        <v>-70</v>
      </c>
      <c r="O40" s="15">
        <f>COS(RADIANS(M40))*N40</f>
        <v>-60.621778264910709</v>
      </c>
      <c r="P40" s="17">
        <f>SIN(RADIANS(M40))*N40</f>
        <v>34.999999999999993</v>
      </c>
      <c r="Q40" s="34">
        <f t="shared" si="0"/>
        <v>360</v>
      </c>
      <c r="R40" s="35">
        <f t="shared" si="1"/>
        <v>70</v>
      </c>
      <c r="S40" s="35">
        <f>IF(E10,DEGREES(Q40),Q40)</f>
        <v>360</v>
      </c>
      <c r="T40" s="35">
        <f>IF(E8,90-S40-E9,S40+90+E9)</f>
        <v>-330</v>
      </c>
      <c r="U40" s="35">
        <f>IF(E11,ABS(E6)-R40,ABS(E5)+R40)</f>
        <v>70</v>
      </c>
      <c r="V40" s="35">
        <f t="shared" si="2"/>
        <v>60.621778264910688</v>
      </c>
      <c r="W40" s="36">
        <f t="shared" si="3"/>
        <v>35.000000000000028</v>
      </c>
    </row>
    <row r="41" spans="1:23" x14ac:dyDescent="0.25">
      <c r="F41" s="11">
        <f>IF(E8,(ROW()-ROW(F3))*5,((ROW(F75)-ROW())*5))</f>
        <v>190</v>
      </c>
      <c r="G41" s="12">
        <f>IF(F41-E9&gt;=0,F41-E9,360-E9+F41)</f>
        <v>130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</row>
    <row r="42" spans="1:23" x14ac:dyDescent="0.25">
      <c r="F42" s="11">
        <f>IF(E8,(ROW()-ROW(F3))*5,((ROW(F75)-ROW())*5))</f>
        <v>195</v>
      </c>
      <c r="G42" s="12">
        <f>IF(F42-E9&gt;=0,F42-E9,360-E9+F42)</f>
        <v>135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70</v>
      </c>
      <c r="O42" s="15" t="e">
        <f>COS(RADIANS(M42))*N42</f>
        <v>#N/A</v>
      </c>
      <c r="P42" s="17" t="e">
        <f>SIN(RADIANS(M42))*N42</f>
        <v>#N/A</v>
      </c>
    </row>
    <row r="43" spans="1:23" x14ac:dyDescent="0.25">
      <c r="F43" s="11">
        <f>IF(E8,(ROW()-ROW(F3))*5,((ROW(F75)-ROW())*5))</f>
        <v>200</v>
      </c>
      <c r="G43" s="12">
        <f>IF(F43-E9&gt;=0,F43-E9,360-E9+F43)</f>
        <v>140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-70</v>
      </c>
      <c r="O43" s="15" t="e">
        <f>COS(RADIANS(M43))*N43</f>
        <v>#N/A</v>
      </c>
      <c r="P43" s="17" t="e">
        <f>SIN(RADIANS(M43))*N43</f>
        <v>#N/A</v>
      </c>
    </row>
    <row r="44" spans="1:23" x14ac:dyDescent="0.25">
      <c r="F44" s="11">
        <f>IF(E8,(ROW()-ROW(F3))*5,((ROW(F75)-ROW())*5))</f>
        <v>205</v>
      </c>
      <c r="G44" s="12">
        <f>IF(F44-E9&gt;=0,F44-E9,360-E9+F44)</f>
        <v>145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</row>
    <row r="45" spans="1:23" x14ac:dyDescent="0.25">
      <c r="F45" s="11">
        <f>IF(E8,(ROW()-ROW(F3))*5,((ROW(F75)-ROW())*5))</f>
        <v>210</v>
      </c>
      <c r="G45" s="12">
        <f>IF(F45-E9&gt;=0,F45-E9,360-E9+F45)</f>
        <v>150</v>
      </c>
      <c r="H45" s="13">
        <f>IF(G45=360,0,IF(MOD(G45,E2)=0,G45,""))</f>
        <v>150</v>
      </c>
      <c r="I45" s="13">
        <f>IF(E13,H45,CHAR(160))</f>
        <v>150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70</v>
      </c>
      <c r="O45" s="15" t="e">
        <f>COS(RADIANS(M45))*N45</f>
        <v>#N/A</v>
      </c>
      <c r="P45" s="17" t="e">
        <f>SIN(RADIANS(M45))*N45</f>
        <v>#N/A</v>
      </c>
    </row>
    <row r="46" spans="1:23" x14ac:dyDescent="0.25">
      <c r="F46" s="11">
        <f>IF(E8,(ROW()-ROW(F3))*5,((ROW(F75)-ROW())*5))</f>
        <v>215</v>
      </c>
      <c r="G46" s="12">
        <f>IF(F46-E9&gt;=0,F46-E9,360-E9+F46)</f>
        <v>155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-70</v>
      </c>
      <c r="O46" s="15" t="e">
        <f>COS(RADIANS(M46))*N46</f>
        <v>#N/A</v>
      </c>
      <c r="P46" s="17" t="e">
        <f>SIN(RADIANS(M46))*N46</f>
        <v>#N/A</v>
      </c>
    </row>
    <row r="47" spans="1:23" x14ac:dyDescent="0.25">
      <c r="F47" s="11">
        <f>IF(E8,(ROW()-ROW(F3))*5,((ROW(F75)-ROW())*5))</f>
        <v>220</v>
      </c>
      <c r="G47" s="12">
        <f>IF(F47-E9&gt;=0,F47-E9,360-E9+F47)</f>
        <v>160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</row>
    <row r="48" spans="1:23" x14ac:dyDescent="0.25">
      <c r="F48" s="11">
        <f>IF(E8,(ROW()-ROW(F3))*5,((ROW(F75)-ROW())*5))</f>
        <v>225</v>
      </c>
      <c r="G48" s="12">
        <f>IF(F48-E9&gt;=0,F48-E9,360-E9+F48)</f>
        <v>165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70</v>
      </c>
      <c r="O48" s="15" t="e">
        <f>COS(RADIANS(M48))*N48</f>
        <v>#N/A</v>
      </c>
      <c r="P48" s="17" t="e">
        <f>SIN(RADIANS(M48))*N48</f>
        <v>#N/A</v>
      </c>
    </row>
    <row r="49" spans="6:16" x14ac:dyDescent="0.25">
      <c r="F49" s="11">
        <f>IF(E8,(ROW()-ROW(F3))*5,((ROW(F75)-ROW())*5))</f>
        <v>230</v>
      </c>
      <c r="G49" s="12">
        <f>IF(F49-E9&gt;=0,F49-E9,360-E9+F49)</f>
        <v>170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-70</v>
      </c>
      <c r="O49" s="15" t="e">
        <f>COS(RADIANS(M49))*N49</f>
        <v>#N/A</v>
      </c>
      <c r="P49" s="17" t="e">
        <f>SIN(RADIANS(M49))*N49</f>
        <v>#N/A</v>
      </c>
    </row>
    <row r="50" spans="6:16" x14ac:dyDescent="0.25">
      <c r="F50" s="11">
        <f>IF(E8,(ROW()-ROW(F3))*5,((ROW(F75)-ROW())*5))</f>
        <v>235</v>
      </c>
      <c r="G50" s="12">
        <f>IF(F50-E9&gt;=0,F50-E9,360-E9+F50)</f>
        <v>175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</row>
    <row r="51" spans="6:16" x14ac:dyDescent="0.25">
      <c r="F51" s="11">
        <f>IF(E8,(ROW()-ROW(F3))*5,((ROW(F75)-ROW())*5))</f>
        <v>240</v>
      </c>
      <c r="G51" s="12">
        <f>IF(F51-E9&gt;=0,F51-E9,360-E9+F51)</f>
        <v>180</v>
      </c>
      <c r="H51" s="13">
        <f>IF(G51=360,0,IF(MOD(G51,E2)=0,G51,""))</f>
        <v>180</v>
      </c>
      <c r="I51" s="13">
        <f>IF(E13,H51,CHAR(160))</f>
        <v>180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70</v>
      </c>
      <c r="O51" s="15" t="e">
        <f>COS(RADIANS(M51))*N51</f>
        <v>#N/A</v>
      </c>
      <c r="P51" s="17" t="e">
        <f>SIN(RADIANS(M51))*N51</f>
        <v>#N/A</v>
      </c>
    </row>
    <row r="52" spans="6:16" x14ac:dyDescent="0.25">
      <c r="F52" s="11">
        <f>IF(E8,(ROW()-ROW(F3))*5,((ROW(F75)-ROW())*5))</f>
        <v>245</v>
      </c>
      <c r="G52" s="12">
        <f>IF(F52-E9&gt;=0,F52-E9,360-E9+F52)</f>
        <v>185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-70</v>
      </c>
      <c r="O52" s="15" t="e">
        <f>COS(RADIANS(M52))*N52</f>
        <v>#N/A</v>
      </c>
      <c r="P52" s="17" t="e">
        <f>SIN(RADIANS(M52))*N52</f>
        <v>#N/A</v>
      </c>
    </row>
    <row r="53" spans="6:16" x14ac:dyDescent="0.25">
      <c r="F53" s="11">
        <f>IF(E8,(ROW()-ROW(F3))*5,((ROW(F75)-ROW())*5))</f>
        <v>250</v>
      </c>
      <c r="G53" s="12">
        <f>IF(F53-E9&gt;=0,F53-E9,360-E9+F53)</f>
        <v>190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</row>
    <row r="54" spans="6:16" x14ac:dyDescent="0.25">
      <c r="F54" s="11">
        <f>IF(E8,(ROW()-ROW(F3))*5,((ROW(F75)-ROW())*5))</f>
        <v>255</v>
      </c>
      <c r="G54" s="12">
        <f>IF(F54-E9&gt;=0,F54-E9,360-E9+F54)</f>
        <v>195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70</v>
      </c>
      <c r="O54" s="15" t="e">
        <f>COS(RADIANS(M54))*N54</f>
        <v>#N/A</v>
      </c>
      <c r="P54" s="17" t="e">
        <f>SIN(RADIANS(M54))*N54</f>
        <v>#N/A</v>
      </c>
    </row>
    <row r="55" spans="6:16" x14ac:dyDescent="0.25">
      <c r="F55" s="11">
        <f>IF(E8,(ROW()-ROW(F3))*5,((ROW(F75)-ROW())*5))</f>
        <v>260</v>
      </c>
      <c r="G55" s="12">
        <f>IF(F55-E9&gt;=0,F55-E9,360-E9+F55)</f>
        <v>200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-70</v>
      </c>
      <c r="O55" s="15" t="e">
        <f>COS(RADIANS(M55))*N55</f>
        <v>#N/A</v>
      </c>
      <c r="P55" s="17" t="e">
        <f>SIN(RADIANS(M55))*N55</f>
        <v>#N/A</v>
      </c>
    </row>
    <row r="56" spans="6:16" x14ac:dyDescent="0.25">
      <c r="F56" s="11">
        <f>IF(E8,(ROW()-ROW(F3))*5,((ROW(F75)-ROW())*5))</f>
        <v>265</v>
      </c>
      <c r="G56" s="12">
        <f>IF(F56-E9&gt;=0,F56-E9,360-E9+F56)</f>
        <v>205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</row>
    <row r="57" spans="6:16" x14ac:dyDescent="0.25">
      <c r="F57" s="11">
        <f>IF(E8,(ROW()-ROW(F3))*5,((ROW(F75)-ROW())*5))</f>
        <v>270</v>
      </c>
      <c r="G57" s="12">
        <f>IF(F57-E9&gt;=0,F57-E9,360-E9+F57)</f>
        <v>210</v>
      </c>
      <c r="H57" s="13">
        <f>IF(G57=360,0,IF(MOD(G57,E2)=0,G57,""))</f>
        <v>210</v>
      </c>
      <c r="I57" s="13">
        <f>IF(E13,H57,CHAR(160))</f>
        <v>210</v>
      </c>
      <c r="J57" s="12" t="e">
        <f>NA()</f>
        <v>#N/A</v>
      </c>
      <c r="K57" s="14">
        <v>90</v>
      </c>
      <c r="L57" s="15">
        <f>MATCH(K57,H3:H74,0)</f>
        <v>31</v>
      </c>
      <c r="M57" s="16">
        <f>IF(E8,90-INDEX(F3:F74,L57,1),INDEX(F3:F74,L57,1)+90)</f>
        <v>-60</v>
      </c>
      <c r="N57" s="15">
        <f>IF(E12,+(E7),NA())</f>
        <v>70</v>
      </c>
      <c r="O57" s="15">
        <f>COS(RADIANS(M57))*N57</f>
        <v>35.000000000000007</v>
      </c>
      <c r="P57" s="17">
        <f>SIN(RADIANS(M57))*N57</f>
        <v>-60.621778264910702</v>
      </c>
    </row>
    <row r="58" spans="6:16" x14ac:dyDescent="0.25">
      <c r="F58" s="11">
        <f>IF(E8,(ROW()-ROW(F3))*5,((ROW(F75)-ROW())*5))</f>
        <v>275</v>
      </c>
      <c r="G58" s="12">
        <f>IF(F58-E9&gt;=0,F58-E9,360-E9+F58)</f>
        <v>215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31</v>
      </c>
      <c r="M58" s="16">
        <f>IF(E8,90-INDEX(F3:F74,L58,1),INDEX(F3:F74,L58,1)+90)</f>
        <v>-60</v>
      </c>
      <c r="N58" s="15">
        <f>IF(E12,-(E7),NA())</f>
        <v>-70</v>
      </c>
      <c r="O58" s="15">
        <f>COS(RADIANS(M58))*N58</f>
        <v>-35.000000000000007</v>
      </c>
      <c r="P58" s="17">
        <f>SIN(RADIANS(M58))*N58</f>
        <v>60.621778264910702</v>
      </c>
    </row>
    <row r="59" spans="6:16" x14ac:dyDescent="0.25">
      <c r="F59" s="11">
        <f>IF(E8,(ROW()-ROW(F3))*5,((ROW(F75)-ROW())*5))</f>
        <v>280</v>
      </c>
      <c r="G59" s="12">
        <f>IF(F59-E9&gt;=0,F59-E9,360-E9+F59)</f>
        <v>220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</row>
    <row r="60" spans="6:16" x14ac:dyDescent="0.25">
      <c r="F60" s="11">
        <f>IF(E8,(ROW()-ROW(F3))*5,((ROW(F75)-ROW())*5))</f>
        <v>285</v>
      </c>
      <c r="G60" s="12">
        <f>IF(F60-E9&gt;=0,F60-E9,360-E9+F60)</f>
        <v>225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70</v>
      </c>
      <c r="O60" s="15" t="e">
        <f>COS(RADIANS(M60))*N60</f>
        <v>#N/A</v>
      </c>
      <c r="P60" s="17" t="e">
        <f>SIN(RADIANS(M60))*N60</f>
        <v>#N/A</v>
      </c>
    </row>
    <row r="61" spans="6:16" x14ac:dyDescent="0.25">
      <c r="F61" s="11">
        <f>IF(E8,(ROW()-ROW(F3))*5,((ROW(F75)-ROW())*5))</f>
        <v>290</v>
      </c>
      <c r="G61" s="12">
        <f>IF(F61-E9&gt;=0,F61-E9,360-E9+F61)</f>
        <v>230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-70</v>
      </c>
      <c r="O61" s="15" t="e">
        <f>COS(RADIANS(M61))*N61</f>
        <v>#N/A</v>
      </c>
      <c r="P61" s="17" t="e">
        <f>SIN(RADIANS(M61))*N61</f>
        <v>#N/A</v>
      </c>
    </row>
    <row r="62" spans="6:16" x14ac:dyDescent="0.25">
      <c r="F62" s="11">
        <f>IF(E8,(ROW()-ROW(F3))*5,((ROW(F75)-ROW())*5))</f>
        <v>295</v>
      </c>
      <c r="G62" s="12">
        <f>IF(F62-E9&gt;=0,F62-E9,360-E9+F62)</f>
        <v>235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</row>
    <row r="63" spans="6:16" x14ac:dyDescent="0.25">
      <c r="F63" s="11">
        <f>IF(E8,(ROW()-ROW(F3))*5,((ROW(F75)-ROW())*5))</f>
        <v>300</v>
      </c>
      <c r="G63" s="12">
        <f>IF(F63-E9&gt;=0,F63-E9,360-E9+F63)</f>
        <v>240</v>
      </c>
      <c r="H63" s="13">
        <f>IF(G63=360,0,IF(MOD(G63,E2)=0,G63,""))</f>
        <v>240</v>
      </c>
      <c r="I63" s="13">
        <f>IF(E13,H63,CHAR(160))</f>
        <v>240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70</v>
      </c>
      <c r="O63" s="15" t="e">
        <f>COS(RADIANS(M63))*N63</f>
        <v>#N/A</v>
      </c>
      <c r="P63" s="17" t="e">
        <f>SIN(RADIANS(M63))*N63</f>
        <v>#N/A</v>
      </c>
    </row>
    <row r="64" spans="6:16" x14ac:dyDescent="0.25">
      <c r="F64" s="11">
        <f>IF(E8,(ROW()-ROW(F3))*5,((ROW(F75)-ROW())*5))</f>
        <v>305</v>
      </c>
      <c r="G64" s="12">
        <f>IF(F64-E9&gt;=0,F64-E9,360-E9+F64)</f>
        <v>245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-70</v>
      </c>
      <c r="O64" s="15" t="e">
        <f>COS(RADIANS(M64))*N64</f>
        <v>#N/A</v>
      </c>
      <c r="P64" s="17" t="e">
        <f>SIN(RADIANS(M64))*N64</f>
        <v>#N/A</v>
      </c>
    </row>
    <row r="65" spans="6:16" x14ac:dyDescent="0.25">
      <c r="F65" s="11">
        <f>IF(E8,(ROW()-ROW(F3))*5,((ROW(F75)-ROW())*5))</f>
        <v>310</v>
      </c>
      <c r="G65" s="12">
        <f>IF(F65-E9&gt;=0,F65-E9,360-E9+F65)</f>
        <v>250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</row>
    <row r="66" spans="6:16" x14ac:dyDescent="0.25">
      <c r="F66" s="11">
        <f>IF(E8,(ROW()-ROW(F3))*5,((ROW(F75)-ROW())*5))</f>
        <v>315</v>
      </c>
      <c r="G66" s="12">
        <f>IF(F66-E9&gt;=0,F66-E9,360-E9+F66)</f>
        <v>255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70</v>
      </c>
      <c r="O66" s="15" t="e">
        <f>COS(RADIANS(M66))*N66</f>
        <v>#N/A</v>
      </c>
      <c r="P66" s="17" t="e">
        <f>SIN(RADIANS(M66))*N66</f>
        <v>#N/A</v>
      </c>
    </row>
    <row r="67" spans="6:16" x14ac:dyDescent="0.25">
      <c r="F67" s="11">
        <f>IF(E8,(ROW()-ROW(F3))*5,((ROW(F75)-ROW())*5))</f>
        <v>320</v>
      </c>
      <c r="G67" s="12">
        <f>IF(F67-E9&gt;=0,F67-E9,360-E9+F67)</f>
        <v>260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-70</v>
      </c>
      <c r="O67" s="15" t="e">
        <f>COS(RADIANS(M67))*N67</f>
        <v>#N/A</v>
      </c>
      <c r="P67" s="17" t="e">
        <f>SIN(RADIANS(M67))*N67</f>
        <v>#N/A</v>
      </c>
    </row>
    <row r="68" spans="6:16" x14ac:dyDescent="0.25">
      <c r="F68" s="11">
        <f>IF(E8,(ROW()-ROW(F3))*5,((ROW(F75)-ROW())*5))</f>
        <v>325</v>
      </c>
      <c r="G68" s="12">
        <f>IF(F68-E9&gt;=0,F68-E9,360-E9+F68)</f>
        <v>265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</row>
    <row r="69" spans="6:16" x14ac:dyDescent="0.25">
      <c r="F69" s="11">
        <f>IF(E8,(ROW()-ROW(F3))*5,((ROW(F75)-ROW())*5))</f>
        <v>330</v>
      </c>
      <c r="G69" s="12">
        <f>IF(F69-E9&gt;=0,F69-E9,360-E9+F69)</f>
        <v>270</v>
      </c>
      <c r="H69" s="13">
        <f>IF(G69=360,0,IF(MOD(G69,E2)=0,G69,""))</f>
        <v>270</v>
      </c>
      <c r="I69" s="13">
        <f>IF(E13,H69,CHAR(160))</f>
        <v>270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70</v>
      </c>
      <c r="O69" s="15" t="e">
        <f>COS(RADIANS(M69))*N69</f>
        <v>#N/A</v>
      </c>
      <c r="P69" s="17" t="e">
        <f>SIN(RADIANS(M69))*N69</f>
        <v>#N/A</v>
      </c>
    </row>
    <row r="70" spans="6:16" x14ac:dyDescent="0.25">
      <c r="F70" s="11">
        <f>IF(E8,(ROW()-ROW(F3))*5,((ROW(F75)-ROW())*5))</f>
        <v>335</v>
      </c>
      <c r="G70" s="12">
        <f>IF(F70-E9&gt;=0,F70-E9,360-E9+F70)</f>
        <v>275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-70</v>
      </c>
      <c r="O70" s="15" t="e">
        <f>COS(RADIANS(M70))*N70</f>
        <v>#N/A</v>
      </c>
      <c r="P70" s="17" t="e">
        <f>SIN(RADIANS(M70))*N70</f>
        <v>#N/A</v>
      </c>
    </row>
    <row r="71" spans="6:16" x14ac:dyDescent="0.25">
      <c r="F71" s="11">
        <f>IF(E8,(ROW()-ROW(F3))*5,((ROW(F75)-ROW())*5))</f>
        <v>340</v>
      </c>
      <c r="G71" s="12">
        <f>IF(F71-E9&gt;=0,F71-E9,360-E9+F71)</f>
        <v>280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</row>
    <row r="72" spans="6:16" x14ac:dyDescent="0.25">
      <c r="F72" s="11">
        <f>IF(E8,(ROW()-ROW(F3))*5,((ROW(F75)-ROW())*5))</f>
        <v>345</v>
      </c>
      <c r="G72" s="12">
        <f>IF(F72-E9&gt;=0,F72-E9,360-E9+F72)</f>
        <v>285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70</v>
      </c>
      <c r="O72" s="15" t="e">
        <f>COS(RADIANS(M72))*N72</f>
        <v>#N/A</v>
      </c>
      <c r="P72" s="17" t="e">
        <f>SIN(RADIANS(M72))*N72</f>
        <v>#N/A</v>
      </c>
    </row>
    <row r="73" spans="6:16" x14ac:dyDescent="0.25">
      <c r="F73" s="11">
        <f>IF(E8,(ROW()-ROW(F3))*5,((ROW(F75)-ROW())*5))</f>
        <v>350</v>
      </c>
      <c r="G73" s="12">
        <f>IF(F73-E9&gt;=0,F73-E9,360-E9+F73)</f>
        <v>290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-70</v>
      </c>
      <c r="O73" s="15" t="e">
        <f>COS(RADIANS(M73))*N73</f>
        <v>#N/A</v>
      </c>
      <c r="P73" s="17" t="e">
        <f>SIN(RADIANS(M73))*N73</f>
        <v>#N/A</v>
      </c>
    </row>
    <row r="74" spans="6:16" x14ac:dyDescent="0.25">
      <c r="F74" s="19">
        <f>IF(E8,(ROW()-ROW(F3))*5,((ROW(F75)-ROW())*5))</f>
        <v>355</v>
      </c>
      <c r="G74" s="20">
        <f>IF(F74-E9&gt;=0,F74-E9,360-E9+F74)</f>
        <v>295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</row>
    <row r="75" spans="6:16" x14ac:dyDescent="0.25">
      <c r="H75" s="22"/>
      <c r="I75" s="22"/>
      <c r="K75" s="14">
        <v>120</v>
      </c>
      <c r="L75" s="15">
        <f>MATCH(K75,H3:H74,0)</f>
        <v>37</v>
      </c>
      <c r="M75" s="16">
        <f>IF(E8,90-INDEX(F3:F74,L75,1),INDEX(F3:F74,L75,1)+90)</f>
        <v>-90</v>
      </c>
      <c r="N75" s="15">
        <f>IF(E12,+(E7),NA())</f>
        <v>70</v>
      </c>
      <c r="O75" s="15">
        <f>COS(RADIANS(M75))*N75</f>
        <v>4.28801959218017E-15</v>
      </c>
      <c r="P75" s="17">
        <f>SIN(RADIANS(M75))*N75</f>
        <v>-70</v>
      </c>
    </row>
    <row r="76" spans="6:16" x14ac:dyDescent="0.25">
      <c r="K76" s="14">
        <v>120</v>
      </c>
      <c r="L76" s="15">
        <f>L75</f>
        <v>37</v>
      </c>
      <c r="M76" s="16">
        <f>IF(E8,90-INDEX(F3:F74,L76,1),INDEX(F3:F74,L76,1)+90)</f>
        <v>-90</v>
      </c>
      <c r="N76" s="15">
        <f>IF(E12,-(E7),NA())</f>
        <v>-70</v>
      </c>
      <c r="O76" s="15">
        <f>COS(RADIANS(M76))*N76</f>
        <v>-4.28801959218017E-15</v>
      </c>
      <c r="P76" s="17">
        <f>SIN(RADIANS(M76))*N76</f>
        <v>70</v>
      </c>
    </row>
    <row r="77" spans="6:16" x14ac:dyDescent="0.25">
      <c r="K77" s="14"/>
      <c r="L77" s="15"/>
      <c r="M77" s="16"/>
      <c r="N77" s="15"/>
      <c r="O77" s="15"/>
      <c r="P77" s="17"/>
    </row>
    <row r="78" spans="6:16" x14ac:dyDescent="0.25"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70</v>
      </c>
      <c r="O78" s="15" t="e">
        <f>COS(RADIANS(M78))*N78</f>
        <v>#N/A</v>
      </c>
      <c r="P78" s="17" t="e">
        <f>SIN(RADIANS(M78))*N78</f>
        <v>#N/A</v>
      </c>
    </row>
    <row r="79" spans="6:16" x14ac:dyDescent="0.25"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-70</v>
      </c>
      <c r="O79" s="15" t="e">
        <f>COS(RADIANS(M79))*N79</f>
        <v>#N/A</v>
      </c>
      <c r="P79" s="17" t="e">
        <f>SIN(RADIANS(M79))*N79</f>
        <v>#N/A</v>
      </c>
    </row>
    <row r="80" spans="6:16" x14ac:dyDescent="0.25">
      <c r="K80" s="14"/>
      <c r="L80" s="15"/>
      <c r="M80" s="16"/>
      <c r="N80" s="15"/>
      <c r="O80" s="15"/>
      <c r="P80" s="17"/>
    </row>
    <row r="81" spans="11:16" x14ac:dyDescent="0.25"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70</v>
      </c>
      <c r="O81" s="15" t="e">
        <f>COS(RADIANS(M81))*N81</f>
        <v>#N/A</v>
      </c>
      <c r="P81" s="17" t="e">
        <f>SIN(RADIANS(M81))*N81</f>
        <v>#N/A</v>
      </c>
    </row>
    <row r="82" spans="11:16" x14ac:dyDescent="0.25"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-70</v>
      </c>
      <c r="O82" s="15" t="e">
        <f>COS(RADIANS(M82))*N82</f>
        <v>#N/A</v>
      </c>
      <c r="P82" s="17" t="e">
        <f>SIN(RADIANS(M82))*N82</f>
        <v>#N/A</v>
      </c>
    </row>
    <row r="83" spans="11:16" x14ac:dyDescent="0.25">
      <c r="K83" s="14"/>
      <c r="L83" s="15"/>
      <c r="M83" s="16"/>
      <c r="N83" s="15"/>
      <c r="O83" s="15"/>
      <c r="P83" s="17"/>
    </row>
    <row r="84" spans="11:16" x14ac:dyDescent="0.25"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70</v>
      </c>
      <c r="O84" s="15" t="e">
        <f>COS(RADIANS(M84))*N84</f>
        <v>#N/A</v>
      </c>
      <c r="P84" s="17" t="e">
        <f>SIN(RADIANS(M84))*N84</f>
        <v>#N/A</v>
      </c>
    </row>
    <row r="85" spans="11:16" x14ac:dyDescent="0.25"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-70</v>
      </c>
      <c r="O85" s="15" t="e">
        <f>COS(RADIANS(M85))*N85</f>
        <v>#N/A</v>
      </c>
      <c r="P85" s="17" t="e">
        <f>SIN(RADIANS(M85))*N85</f>
        <v>#N/A</v>
      </c>
    </row>
    <row r="86" spans="11:16" x14ac:dyDescent="0.25">
      <c r="K86" s="14"/>
      <c r="L86" s="15"/>
      <c r="M86" s="16"/>
      <c r="N86" s="15"/>
      <c r="O86" s="15"/>
      <c r="P86" s="17"/>
    </row>
    <row r="87" spans="11:16" x14ac:dyDescent="0.25"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70</v>
      </c>
      <c r="O87" s="15" t="e">
        <f>COS(RADIANS(M87))*N87</f>
        <v>#N/A</v>
      </c>
      <c r="P87" s="17" t="e">
        <f>SIN(RADIANS(M87))*N87</f>
        <v>#N/A</v>
      </c>
    </row>
    <row r="88" spans="11:16" x14ac:dyDescent="0.25"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-70</v>
      </c>
      <c r="O88" s="15" t="e">
        <f>COS(RADIANS(M88))*N88</f>
        <v>#N/A</v>
      </c>
      <c r="P88" s="17" t="e">
        <f>SIN(RADIANS(M88))*N88</f>
        <v>#N/A</v>
      </c>
    </row>
    <row r="89" spans="11:16" x14ac:dyDescent="0.25">
      <c r="K89" s="14"/>
      <c r="L89" s="15"/>
      <c r="M89" s="16"/>
      <c r="N89" s="15"/>
      <c r="O89" s="15"/>
      <c r="P89" s="17"/>
    </row>
    <row r="90" spans="11:16" x14ac:dyDescent="0.25"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70</v>
      </c>
      <c r="O90" s="15" t="e">
        <f>COS(RADIANS(M90))*N90</f>
        <v>#N/A</v>
      </c>
      <c r="P90" s="17" t="e">
        <f>SIN(RADIANS(M90))*N90</f>
        <v>#N/A</v>
      </c>
    </row>
    <row r="91" spans="11:16" x14ac:dyDescent="0.25"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-70</v>
      </c>
      <c r="O91" s="15" t="e">
        <f>COS(RADIANS(M91))*N91</f>
        <v>#N/A</v>
      </c>
      <c r="P91" s="17" t="e">
        <f>SIN(RADIANS(M91))*N91</f>
        <v>#N/A</v>
      </c>
    </row>
    <row r="92" spans="11:16" x14ac:dyDescent="0.25">
      <c r="K92" s="14"/>
      <c r="L92" s="15"/>
      <c r="M92" s="15"/>
      <c r="N92" s="15"/>
      <c r="O92" s="15"/>
      <c r="P92" s="17"/>
    </row>
    <row r="93" spans="11:16" x14ac:dyDescent="0.25">
      <c r="K93" s="14">
        <v>150</v>
      </c>
      <c r="L93" s="15">
        <f>MATCH(K93,H3:H74,0)</f>
        <v>43</v>
      </c>
      <c r="M93" s="16">
        <f>IF(E8,90-INDEX(F3:F74,L93,1),INDEX(F3:F74,L93,1)+90)</f>
        <v>-120</v>
      </c>
      <c r="N93" s="15">
        <f>IF(E12,+(E7),NA())</f>
        <v>70</v>
      </c>
      <c r="O93" s="15">
        <f>COS(RADIANS(M93))*N93</f>
        <v>-34.999999999999986</v>
      </c>
      <c r="P93" s="17">
        <f>SIN(RADIANS(M93))*N93</f>
        <v>-60.621778264910709</v>
      </c>
    </row>
    <row r="94" spans="11:16" x14ac:dyDescent="0.25">
      <c r="K94" s="14">
        <v>150</v>
      </c>
      <c r="L94" s="15">
        <f>L93</f>
        <v>43</v>
      </c>
      <c r="M94" s="16">
        <f>IF(E8,90-INDEX(F3:F74,L94,1),INDEX(F3:F74,L94,1)+90)</f>
        <v>-120</v>
      </c>
      <c r="N94" s="15">
        <f>IF(E12,-(E7),NA())</f>
        <v>-70</v>
      </c>
      <c r="O94" s="15">
        <f>COS(RADIANS(M94))*N94</f>
        <v>34.999999999999986</v>
      </c>
      <c r="P94" s="17">
        <f>SIN(RADIANS(M94))*N94</f>
        <v>60.621778264910709</v>
      </c>
    </row>
    <row r="95" spans="11:16" x14ac:dyDescent="0.25">
      <c r="K95" s="14"/>
      <c r="L95" s="15"/>
      <c r="M95" s="16"/>
      <c r="N95" s="15"/>
      <c r="O95" s="15"/>
      <c r="P95" s="17"/>
    </row>
    <row r="96" spans="11:16" x14ac:dyDescent="0.25"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70</v>
      </c>
      <c r="O96" s="15" t="e">
        <f>COS(RADIANS(M96))*N96</f>
        <v>#N/A</v>
      </c>
      <c r="P96" s="17" t="e">
        <f>SIN(RADIANS(M96))*N96</f>
        <v>#N/A</v>
      </c>
    </row>
    <row r="97" spans="11:16" x14ac:dyDescent="0.25"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-70</v>
      </c>
      <c r="O97" s="15" t="e">
        <f>COS(RADIANS(M97))*N97</f>
        <v>#N/A</v>
      </c>
      <c r="P97" s="17" t="e">
        <f>SIN(RADIANS(M97))*N97</f>
        <v>#N/A</v>
      </c>
    </row>
    <row r="98" spans="11:16" x14ac:dyDescent="0.25">
      <c r="K98" s="14"/>
      <c r="L98" s="15"/>
      <c r="M98" s="16"/>
      <c r="N98" s="15"/>
      <c r="O98" s="15"/>
      <c r="P98" s="17"/>
    </row>
    <row r="99" spans="11:16" x14ac:dyDescent="0.25"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70</v>
      </c>
      <c r="O99" s="15" t="e">
        <f>COS(RADIANS(M99))*N99</f>
        <v>#N/A</v>
      </c>
      <c r="P99" s="17" t="e">
        <f>SIN(RADIANS(M99))*N99</f>
        <v>#N/A</v>
      </c>
    </row>
    <row r="100" spans="11:16" x14ac:dyDescent="0.25"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-70</v>
      </c>
      <c r="O100" s="15" t="e">
        <f>COS(RADIANS(M100))*N100</f>
        <v>#N/A</v>
      </c>
      <c r="P100" s="17" t="e">
        <f>SIN(RADIANS(M100))*N100</f>
        <v>#N/A</v>
      </c>
    </row>
    <row r="101" spans="11:16" x14ac:dyDescent="0.25">
      <c r="K101" s="14"/>
      <c r="L101" s="15"/>
      <c r="M101" s="16"/>
      <c r="N101" s="15"/>
      <c r="O101" s="15"/>
      <c r="P101" s="17"/>
    </row>
    <row r="102" spans="11:16" x14ac:dyDescent="0.25"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70</v>
      </c>
      <c r="O102" s="15" t="e">
        <f>COS(RADIANS(M102))*N102</f>
        <v>#N/A</v>
      </c>
      <c r="P102" s="17" t="e">
        <f>SIN(RADIANS(M102))*N102</f>
        <v>#N/A</v>
      </c>
    </row>
    <row r="103" spans="11:16" x14ac:dyDescent="0.25"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-70</v>
      </c>
      <c r="O103" s="15" t="e">
        <f>COS(RADIANS(M103))*N103</f>
        <v>#N/A</v>
      </c>
      <c r="P103" s="17" t="e">
        <f>SIN(RADIANS(M103))*N103</f>
        <v>#N/A</v>
      </c>
    </row>
    <row r="104" spans="11:16" x14ac:dyDescent="0.25">
      <c r="K104" s="14"/>
      <c r="L104" s="15"/>
      <c r="M104" s="16"/>
      <c r="N104" s="15"/>
      <c r="O104" s="15"/>
      <c r="P104" s="17"/>
    </row>
    <row r="105" spans="11:16" x14ac:dyDescent="0.25"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70</v>
      </c>
      <c r="O105" s="15" t="e">
        <f>COS(RADIANS(M105))*N105</f>
        <v>#N/A</v>
      </c>
      <c r="P105" s="17" t="e">
        <f>SIN(RADIANS(M105))*N105</f>
        <v>#N/A</v>
      </c>
    </row>
    <row r="106" spans="11:16" x14ac:dyDescent="0.25"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-70</v>
      </c>
      <c r="O106" s="15" t="e">
        <f>COS(RADIANS(M106))*N106</f>
        <v>#N/A</v>
      </c>
      <c r="P106" s="17" t="e">
        <f>SIN(RADIANS(M106))*N106</f>
        <v>#N/A</v>
      </c>
    </row>
    <row r="107" spans="11:16" x14ac:dyDescent="0.25">
      <c r="K107" s="14"/>
      <c r="L107" s="15"/>
      <c r="M107" s="16"/>
      <c r="N107" s="15"/>
      <c r="O107" s="15"/>
      <c r="P107" s="17"/>
    </row>
    <row r="108" spans="11:16" x14ac:dyDescent="0.25"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70</v>
      </c>
      <c r="O108" s="15" t="e">
        <f>COS(RADIANS(M108))*N108</f>
        <v>#N/A</v>
      </c>
      <c r="P108" s="17" t="e">
        <f>SIN(RADIANS(M108))*N108</f>
        <v>#N/A</v>
      </c>
    </row>
    <row r="109" spans="11:16" x14ac:dyDescent="0.25"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-70</v>
      </c>
      <c r="O109" s="24" t="e">
        <f>COS(RADIANS(M109))*N109</f>
        <v>#N/A</v>
      </c>
      <c r="P109" s="26" t="e">
        <f>SIN(RADIANS(M109))*N109</f>
        <v>#N/A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363"/>
  <sheetViews>
    <sheetView workbookViewId="0"/>
  </sheetViews>
  <sheetFormatPr defaultRowHeight="15" x14ac:dyDescent="0.25"/>
  <sheetData>
    <row r="1" spans="1:23" x14ac:dyDescent="0.25">
      <c r="B1" t="s">
        <v>35</v>
      </c>
    </row>
    <row r="2" spans="1:23" x14ac:dyDescent="0.25">
      <c r="A2" s="1">
        <v>0</v>
      </c>
      <c r="B2" s="2">
        <v>0</v>
      </c>
      <c r="D2" s="4" t="s">
        <v>3</v>
      </c>
      <c r="E2" s="5">
        <v>30</v>
      </c>
      <c r="F2" s="6"/>
      <c r="G2" s="7"/>
      <c r="H2" s="7"/>
      <c r="I2" s="7"/>
      <c r="J2" s="7" t="s">
        <v>4</v>
      </c>
      <c r="K2" s="8"/>
      <c r="L2" s="9"/>
      <c r="M2" s="9"/>
      <c r="N2" s="9"/>
      <c r="O2" s="9"/>
      <c r="P2" s="10" t="s">
        <v>5</v>
      </c>
      <c r="Q2" s="28"/>
      <c r="R2" s="29"/>
      <c r="S2" s="29"/>
      <c r="T2" s="29"/>
      <c r="U2" s="29"/>
      <c r="V2" s="29"/>
      <c r="W2" s="30" t="str">
        <f>Example9!$B$1</f>
        <v>Axis is reverse order</v>
      </c>
    </row>
    <row r="3" spans="1:23" x14ac:dyDescent="0.25">
      <c r="A3" s="1">
        <v>1</v>
      </c>
      <c r="B3" s="2">
        <v>7.85E-2</v>
      </c>
      <c r="D3" s="4" t="s">
        <v>6</v>
      </c>
      <c r="E3" s="5">
        <f>360/E2</f>
        <v>12</v>
      </c>
      <c r="F3" s="11">
        <f>IF(E8,(ROW()-ROW(F3))*5,((ROW(F75)-ROW())*5))</f>
        <v>360</v>
      </c>
      <c r="G3" s="12">
        <f>IF(F3-E9&gt;=0,F3-E9,360-E9+F3)</f>
        <v>360</v>
      </c>
      <c r="H3" s="13">
        <f>IF(G3=360,0,IF(MOD(G3,E2)=0,G3,""))</f>
        <v>0</v>
      </c>
      <c r="I3" s="13">
        <f>IF(E13,H3,CHAR(160))</f>
        <v>0</v>
      </c>
      <c r="J3" s="12">
        <f>E19</f>
        <v>0</v>
      </c>
      <c r="K3" s="14">
        <v>0</v>
      </c>
      <c r="L3" s="15">
        <f>MATCH(K3,H3:H74,0)</f>
        <v>1</v>
      </c>
      <c r="M3" s="16">
        <f>IF(E8,90-INDEX(F3:F74,L3,1),INDEX(F3:F74,L3,1)+90)</f>
        <v>450</v>
      </c>
      <c r="N3" s="15">
        <f>IF(E12,+(E7),NA())</f>
        <v>1.6</v>
      </c>
      <c r="O3" s="15">
        <f>COS(RADIANS(M3))*N3</f>
        <v>4.90059381963448E-16</v>
      </c>
      <c r="P3" s="17">
        <f>SIN(RADIANS(M3))*N3</f>
        <v>1.6</v>
      </c>
      <c r="Q3" s="31">
        <f t="shared" ref="Q3:Q66" si="0">A2</f>
        <v>0</v>
      </c>
      <c r="R3" s="32">
        <f t="shared" ref="R3:R66" si="1">B2</f>
        <v>0</v>
      </c>
      <c r="S3" s="32">
        <f>IF(E10,DEGREES(Q3),Q3)</f>
        <v>0</v>
      </c>
      <c r="T3" s="32">
        <f>IF(E8,90-S3-E9,S3+90+E9)</f>
        <v>90</v>
      </c>
      <c r="U3" s="32">
        <f>IF(E11,ABS(E6)-R3,ABS(E5)+R3)</f>
        <v>1.6</v>
      </c>
      <c r="V3" s="32">
        <f t="shared" ref="V3:V66" si="2">COS(RADIANS(T3))*U3</f>
        <v>9.8011876392689601E-17</v>
      </c>
      <c r="W3" s="33">
        <f t="shared" ref="W3:W66" si="3">SIN(RADIANS(T3))*U3</f>
        <v>1.6</v>
      </c>
    </row>
    <row r="4" spans="1:23" x14ac:dyDescent="0.25">
      <c r="A4" s="1">
        <v>2</v>
      </c>
      <c r="B4" s="2">
        <v>0.15679999999999999</v>
      </c>
      <c r="D4" s="4" t="s">
        <v>7</v>
      </c>
      <c r="E4" s="5">
        <f>10/E3</f>
        <v>0.83333333333333337</v>
      </c>
      <c r="F4" s="11">
        <f>IF(E8,(ROW()-ROW(F3))*5,((ROW(F75)-ROW())*5))</f>
        <v>355</v>
      </c>
      <c r="G4" s="12">
        <f>IF(F4-E9&gt;=0,F4-E9,360-E9+F4)</f>
        <v>355</v>
      </c>
      <c r="H4" s="13" t="str">
        <f>IF(G4=360,0,IF(MOD(G4,E2)=0,G4,""))</f>
        <v/>
      </c>
      <c r="I4" s="13" t="str">
        <f>IF(E13,H4,CHAR(160))</f>
        <v/>
      </c>
      <c r="J4" s="12">
        <f>E20</f>
        <v>1.5</v>
      </c>
      <c r="K4" s="14">
        <v>0</v>
      </c>
      <c r="L4" s="15">
        <f>L3</f>
        <v>1</v>
      </c>
      <c r="M4" s="16">
        <f>IF(E8,90-INDEX(F3:F74,L4,1),INDEX(F3:F74,L4,1)+90)</f>
        <v>450</v>
      </c>
      <c r="N4" s="15">
        <f>IF(E12,-(E7),NA())</f>
        <v>-1.6</v>
      </c>
      <c r="O4" s="15">
        <f>COS(RADIANS(M4))*N4</f>
        <v>-4.90059381963448E-16</v>
      </c>
      <c r="P4" s="17">
        <f>SIN(RADIANS(M4))*N4</f>
        <v>-1.6</v>
      </c>
      <c r="Q4" s="31">
        <f t="shared" si="0"/>
        <v>1</v>
      </c>
      <c r="R4" s="32">
        <f t="shared" si="1"/>
        <v>7.85E-2</v>
      </c>
      <c r="S4" s="32">
        <f>IF(E10,DEGREES(Q4),Q4)</f>
        <v>1</v>
      </c>
      <c r="T4" s="32">
        <f>IF(E8,90-S4-E9,S4+90+E9)</f>
        <v>91</v>
      </c>
      <c r="U4" s="32">
        <f>IF(E11,ABS(E6)-R4,ABS(E5)+R4)</f>
        <v>1.5215000000000001</v>
      </c>
      <c r="V4" s="32">
        <f t="shared" si="2"/>
        <v>-2.6553836394326812E-2</v>
      </c>
      <c r="W4" s="33">
        <f t="shared" si="3"/>
        <v>1.5212682681804495</v>
      </c>
    </row>
    <row r="5" spans="1:23" x14ac:dyDescent="0.25">
      <c r="A5" s="1">
        <v>3</v>
      </c>
      <c r="B5" s="2">
        <v>0.23469999999999999</v>
      </c>
      <c r="D5" s="4" t="s">
        <v>8</v>
      </c>
      <c r="E5" s="5">
        <v>0</v>
      </c>
      <c r="F5" s="11">
        <f>IF(E8,(ROW()-ROW(F3))*5,((ROW(F75)-ROW())*5))</f>
        <v>350</v>
      </c>
      <c r="G5" s="12">
        <f>IF(F5-E9&gt;=0,F5-E9,360-E9+F5)</f>
        <v>350</v>
      </c>
      <c r="H5" s="13" t="str">
        <f>IF(G5=360,0,IF(MOD(G5,E2)=0,G5,""))</f>
        <v/>
      </c>
      <c r="I5" s="13" t="str">
        <f>IF(E13,H5,CHAR(160))</f>
        <v/>
      </c>
      <c r="J5" s="12" t="e">
        <f>NA()</f>
        <v>#N/A</v>
      </c>
      <c r="K5" s="14"/>
      <c r="L5" s="15"/>
      <c r="M5" s="16"/>
      <c r="N5" s="15"/>
      <c r="O5" s="15"/>
      <c r="P5" s="17"/>
      <c r="Q5" s="31">
        <f t="shared" si="0"/>
        <v>2</v>
      </c>
      <c r="R5" s="32">
        <f t="shared" si="1"/>
        <v>0.15679999999999999</v>
      </c>
      <c r="S5" s="32">
        <f>IF(E10,DEGREES(Q5),Q5)</f>
        <v>2</v>
      </c>
      <c r="T5" s="32">
        <f>IF(E8,90-S5-E9,S5+90+E9)</f>
        <v>92</v>
      </c>
      <c r="U5" s="32">
        <f>IF(E11,ABS(E6)-R5,ABS(E5)+R5)</f>
        <v>1.4432</v>
      </c>
      <c r="V5" s="32">
        <f t="shared" si="2"/>
        <v>-5.0366953641049379E-2</v>
      </c>
      <c r="W5" s="33">
        <f t="shared" si="3"/>
        <v>1.442320841553959</v>
      </c>
    </row>
    <row r="6" spans="1:23" x14ac:dyDescent="0.25">
      <c r="A6" s="1">
        <v>4</v>
      </c>
      <c r="B6" s="2">
        <v>0.31190000000000001</v>
      </c>
      <c r="D6" s="4" t="s">
        <v>9</v>
      </c>
      <c r="E6" s="5">
        <v>1.6</v>
      </c>
      <c r="F6" s="11">
        <f>IF(E8,(ROW()-ROW(F3))*5,((ROW(F75)-ROW())*5))</f>
        <v>345</v>
      </c>
      <c r="G6" s="12">
        <f>IF(F6-E9&gt;=0,F6-E9,360-E9+F6)</f>
        <v>345</v>
      </c>
      <c r="H6" s="13" t="str">
        <f>IF(G6=360,0,IF(MOD(G6,E2)=0,G6,""))</f>
        <v/>
      </c>
      <c r="I6" s="13" t="str">
        <f>IF(E13,H6,CHAR(160))</f>
        <v/>
      </c>
      <c r="J6" s="12" t="e">
        <f>NA()</f>
        <v>#N/A</v>
      </c>
      <c r="K6" s="14">
        <v>5</v>
      </c>
      <c r="L6" s="15" t="e">
        <f>MATCH(K6,H3:H74,0)</f>
        <v>#N/A</v>
      </c>
      <c r="M6" s="16" t="e">
        <f>IF(E8,90-INDEX(F3:F74,L6,1),INDEX(F3:F74,L6,1)+90)</f>
        <v>#N/A</v>
      </c>
      <c r="N6" s="15">
        <f>IF(E12,+(E7),NA())</f>
        <v>1.6</v>
      </c>
      <c r="O6" s="15" t="e">
        <f>COS(RADIANS(M6))*N6</f>
        <v>#N/A</v>
      </c>
      <c r="P6" s="17" t="e">
        <f>SIN(RADIANS(M6))*N6</f>
        <v>#N/A</v>
      </c>
      <c r="Q6" s="31">
        <f t="shared" si="0"/>
        <v>3</v>
      </c>
      <c r="R6" s="32">
        <f t="shared" si="1"/>
        <v>0.23469999999999999</v>
      </c>
      <c r="S6" s="32">
        <f>IF(E10,DEGREES(Q6),Q6)</f>
        <v>3</v>
      </c>
      <c r="T6" s="32">
        <f>IF(E8,90-S6-E9,S6+90+E9)</f>
        <v>93</v>
      </c>
      <c r="U6" s="32">
        <f>IF(E11,ABS(E6)-R6,ABS(E5)+R6)</f>
        <v>1.3653000000000002</v>
      </c>
      <c r="V6" s="32">
        <f t="shared" si="2"/>
        <v>-7.1454281058491234E-2</v>
      </c>
      <c r="W6" s="33">
        <f t="shared" si="3"/>
        <v>1.3634289038004199</v>
      </c>
    </row>
    <row r="7" spans="1:23" x14ac:dyDescent="0.25">
      <c r="A7" s="1">
        <v>5</v>
      </c>
      <c r="B7" s="2">
        <v>0.38819999999999999</v>
      </c>
      <c r="D7" s="4" t="s">
        <v>10</v>
      </c>
      <c r="E7" s="5">
        <f>E6-E5</f>
        <v>1.6</v>
      </c>
      <c r="F7" s="11">
        <f>IF(E8,(ROW()-ROW(F3))*5,((ROW(F75)-ROW())*5))</f>
        <v>340</v>
      </c>
      <c r="G7" s="12">
        <f>IF(F7-E9&gt;=0,F7-E9,360-E9+F7)</f>
        <v>340</v>
      </c>
      <c r="H7" s="13" t="str">
        <f>IF(G7=360,0,IF(MOD(G7,E2)=0,G7,""))</f>
        <v/>
      </c>
      <c r="I7" s="13" t="str">
        <f>IF(E13,H7,CHAR(160))</f>
        <v/>
      </c>
      <c r="J7" s="12" t="e">
        <f>NA()</f>
        <v>#N/A</v>
      </c>
      <c r="K7" s="14">
        <v>5</v>
      </c>
      <c r="L7" s="15" t="e">
        <f>L6</f>
        <v>#N/A</v>
      </c>
      <c r="M7" s="16" t="e">
        <f>IF(E8,90-INDEX(F3:F74,L7,1),INDEX(F3:F74,L7,1)+90)</f>
        <v>#N/A</v>
      </c>
      <c r="N7" s="15">
        <f>IF(E12,-(E7),NA())</f>
        <v>-1.6</v>
      </c>
      <c r="O7" s="15" t="e">
        <f>COS(RADIANS(M7))*N7</f>
        <v>#N/A</v>
      </c>
      <c r="P7" s="17" t="e">
        <f>SIN(RADIANS(M7))*N7</f>
        <v>#N/A</v>
      </c>
      <c r="Q7" s="31">
        <f t="shared" si="0"/>
        <v>4</v>
      </c>
      <c r="R7" s="32">
        <f t="shared" si="1"/>
        <v>0.31190000000000001</v>
      </c>
      <c r="S7" s="32">
        <f>IF(E10,DEGREES(Q7),Q7)</f>
        <v>4</v>
      </c>
      <c r="T7" s="32">
        <f>IF(E8,90-S7-E9,S7+90+E9)</f>
        <v>94</v>
      </c>
      <c r="U7" s="32">
        <f>IF(E11,ABS(E6)-R7,ABS(E5)+R7)</f>
        <v>1.2881</v>
      </c>
      <c r="V7" s="32">
        <f t="shared" si="2"/>
        <v>-8.9853313829807838E-2</v>
      </c>
      <c r="W7" s="33">
        <f t="shared" si="3"/>
        <v>1.2849622531396796</v>
      </c>
    </row>
    <row r="8" spans="1:23" x14ac:dyDescent="0.25">
      <c r="A8" s="1">
        <v>6</v>
      </c>
      <c r="B8" s="2">
        <v>0.46350000000000002</v>
      </c>
      <c r="D8" s="4" t="s">
        <v>0</v>
      </c>
      <c r="E8" s="5" t="b">
        <v>0</v>
      </c>
      <c r="F8" s="11">
        <f>IF(E8,(ROW()-ROW(F3))*5,((ROW(F75)-ROW())*5))</f>
        <v>335</v>
      </c>
      <c r="G8" s="12">
        <f>IF(F8-E9&gt;=0,F8-E9,360-E9+F8)</f>
        <v>335</v>
      </c>
      <c r="H8" s="13" t="str">
        <f>IF(G8=360,0,IF(MOD(G8,E2)=0,G8,""))</f>
        <v/>
      </c>
      <c r="I8" s="13" t="str">
        <f>IF(E13,H8,CHAR(160))</f>
        <v/>
      </c>
      <c r="J8" s="12" t="e">
        <f>NA()</f>
        <v>#N/A</v>
      </c>
      <c r="K8" s="14"/>
      <c r="L8" s="15"/>
      <c r="M8" s="16"/>
      <c r="N8" s="15"/>
      <c r="O8" s="15"/>
      <c r="P8" s="17"/>
      <c r="Q8" s="31">
        <f t="shared" si="0"/>
        <v>5</v>
      </c>
      <c r="R8" s="32">
        <f t="shared" si="1"/>
        <v>0.38819999999999999</v>
      </c>
      <c r="S8" s="32">
        <f>IF(E10,DEGREES(Q8),Q8)</f>
        <v>5</v>
      </c>
      <c r="T8" s="32">
        <f>IF(E8,90-S8-E9,S8+90+E9)</f>
        <v>95</v>
      </c>
      <c r="U8" s="32">
        <f>IF(E11,ABS(E6)-R8,ABS(E5)+R8)</f>
        <v>1.2118000000000002</v>
      </c>
      <c r="V8" s="32">
        <f t="shared" si="2"/>
        <v>-0.10561532906161226</v>
      </c>
      <c r="W8" s="33">
        <f t="shared" si="3"/>
        <v>1.2071887351475774</v>
      </c>
    </row>
    <row r="9" spans="1:23" x14ac:dyDescent="0.25">
      <c r="A9" s="1">
        <v>7</v>
      </c>
      <c r="B9" s="2">
        <v>0.53759999999999997</v>
      </c>
      <c r="D9" s="4" t="s">
        <v>11</v>
      </c>
      <c r="E9" s="5">
        <v>0</v>
      </c>
      <c r="F9" s="11">
        <f>IF(E8,(ROW()-ROW(F3))*5,((ROW(F75)-ROW())*5))</f>
        <v>330</v>
      </c>
      <c r="G9" s="12">
        <f>IF(F9-E9&gt;=0,F9-E9,360-E9+F9)</f>
        <v>330</v>
      </c>
      <c r="H9" s="13">
        <f>IF(G9=360,0,IF(MOD(G9,E2)=0,G9,""))</f>
        <v>330</v>
      </c>
      <c r="I9" s="13">
        <f>IF(E13,H9,CHAR(160))</f>
        <v>330</v>
      </c>
      <c r="J9" s="12" t="e">
        <f>NA()</f>
        <v>#N/A</v>
      </c>
      <c r="K9" s="14">
        <v>10</v>
      </c>
      <c r="L9" s="15" t="e">
        <f>MATCH(K9,H3:H74,0)</f>
        <v>#N/A</v>
      </c>
      <c r="M9" s="16" t="e">
        <f>IF(E8,90-INDEX(F3:F74,L9,1),INDEX(F3:F74,L9,1)+90)</f>
        <v>#N/A</v>
      </c>
      <c r="N9" s="15">
        <f>IF(E12,+(E7),NA())</f>
        <v>1.6</v>
      </c>
      <c r="O9" s="15" t="e">
        <f>COS(RADIANS(M9))*N9</f>
        <v>#N/A</v>
      </c>
      <c r="P9" s="17" t="e">
        <f>SIN(RADIANS(M9))*N9</f>
        <v>#N/A</v>
      </c>
      <c r="Q9" s="31">
        <f t="shared" si="0"/>
        <v>6</v>
      </c>
      <c r="R9" s="32">
        <f t="shared" si="1"/>
        <v>0.46350000000000002</v>
      </c>
      <c r="S9" s="32">
        <f>IF(E10,DEGREES(Q9),Q9)</f>
        <v>6</v>
      </c>
      <c r="T9" s="32">
        <f>IF(E8,90-S9-E9,S9+90+E9)</f>
        <v>96</v>
      </c>
      <c r="U9" s="32">
        <f>IF(E11,ABS(E6)-R9,ABS(E5)+R9)</f>
        <v>1.1365000000000001</v>
      </c>
      <c r="V9" s="32">
        <f t="shared" si="2"/>
        <v>-0.11879659850368827</v>
      </c>
      <c r="W9" s="33">
        <f t="shared" si="3"/>
        <v>1.1302741340860427</v>
      </c>
    </row>
    <row r="10" spans="1:23" x14ac:dyDescent="0.25">
      <c r="A10" s="1">
        <v>8</v>
      </c>
      <c r="B10" s="2">
        <v>0.61009999999999998</v>
      </c>
      <c r="D10" s="4" t="s">
        <v>12</v>
      </c>
      <c r="E10" s="5" t="b">
        <v>0</v>
      </c>
      <c r="F10" s="11">
        <f>IF(E8,(ROW()-ROW(F3))*5,((ROW(F75)-ROW())*5))</f>
        <v>325</v>
      </c>
      <c r="G10" s="12">
        <f>IF(F10-E9&gt;=0,F10-E9,360-E9+F10)</f>
        <v>325</v>
      </c>
      <c r="H10" s="13" t="str">
        <f>IF(G10=360,0,IF(MOD(G10,E2)=0,G10,""))</f>
        <v/>
      </c>
      <c r="I10" s="13" t="str">
        <f>IF(E13,H10,CHAR(160))</f>
        <v/>
      </c>
      <c r="J10" s="12" t="e">
        <f>NA()</f>
        <v>#N/A</v>
      </c>
      <c r="K10" s="14">
        <v>10</v>
      </c>
      <c r="L10" s="15" t="e">
        <f>L9</f>
        <v>#N/A</v>
      </c>
      <c r="M10" s="16" t="e">
        <f>IF(E8,90-INDEX(F3:F74,L10,1),INDEX(F3:F74,L10,1)+90)</f>
        <v>#N/A</v>
      </c>
      <c r="N10" s="15">
        <f>IF(E12,-(E7),NA())</f>
        <v>-1.6</v>
      </c>
      <c r="O10" s="15" t="e">
        <f>COS(RADIANS(M10))*N10</f>
        <v>#N/A</v>
      </c>
      <c r="P10" s="17" t="e">
        <f>SIN(RADIANS(M10))*N10</f>
        <v>#N/A</v>
      </c>
      <c r="Q10" s="31">
        <f t="shared" si="0"/>
        <v>7</v>
      </c>
      <c r="R10" s="32">
        <f t="shared" si="1"/>
        <v>0.53759999999999997</v>
      </c>
      <c r="S10" s="32">
        <f>IF(E10,DEGREES(Q10),Q10)</f>
        <v>7</v>
      </c>
      <c r="T10" s="32">
        <f>IF(E8,90-S10-E9,S10+90+E9)</f>
        <v>97</v>
      </c>
      <c r="U10" s="32">
        <f>IF(E11,ABS(E6)-R10,ABS(E5)+R10)</f>
        <v>1.0624000000000002</v>
      </c>
      <c r="V10" s="32">
        <f t="shared" si="2"/>
        <v>-0.12947399043362859</v>
      </c>
      <c r="W10" s="33">
        <f t="shared" si="3"/>
        <v>1.0544810315037407</v>
      </c>
    </row>
    <row r="11" spans="1:23" x14ac:dyDescent="0.25">
      <c r="A11" s="1">
        <v>9</v>
      </c>
      <c r="B11" s="2">
        <v>0.68100000000000005</v>
      </c>
      <c r="D11" s="4" t="s">
        <v>13</v>
      </c>
      <c r="E11" s="5" t="b">
        <v>1</v>
      </c>
      <c r="F11" s="11">
        <f>IF(E8,(ROW()-ROW(F3))*5,((ROW(F75)-ROW())*5))</f>
        <v>320</v>
      </c>
      <c r="G11" s="12">
        <f>IF(F11-E9&gt;=0,F11-E9,360-E9+F11)</f>
        <v>320</v>
      </c>
      <c r="H11" s="13" t="str">
        <f>IF(G11=360,0,IF(MOD(G11,E2)=0,G11,""))</f>
        <v/>
      </c>
      <c r="I11" s="13" t="str">
        <f>IF(E13,H11,CHAR(160))</f>
        <v/>
      </c>
      <c r="J11" s="12" t="e">
        <f>NA()</f>
        <v>#N/A</v>
      </c>
      <c r="K11" s="14"/>
      <c r="L11" s="15"/>
      <c r="M11" s="16"/>
      <c r="N11" s="15"/>
      <c r="O11" s="15"/>
      <c r="P11" s="17"/>
      <c r="Q11" s="31">
        <f t="shared" si="0"/>
        <v>8</v>
      </c>
      <c r="R11" s="32">
        <f t="shared" si="1"/>
        <v>0.61009999999999998</v>
      </c>
      <c r="S11" s="32">
        <f>IF(E10,DEGREES(Q11),Q11)</f>
        <v>8</v>
      </c>
      <c r="T11" s="32">
        <f>IF(E8,90-S11-E9,S11+90+E9)</f>
        <v>98</v>
      </c>
      <c r="U11" s="32">
        <f>IF(E11,ABS(E6)-R11,ABS(E5)+R11)</f>
        <v>0.98990000000000011</v>
      </c>
      <c r="V11" s="32">
        <f t="shared" si="2"/>
        <v>-0.13776745264036871</v>
      </c>
      <c r="W11" s="33">
        <f t="shared" si="3"/>
        <v>0.98026636124728062</v>
      </c>
    </row>
    <row r="12" spans="1:23" x14ac:dyDescent="0.25">
      <c r="A12" s="1">
        <v>10</v>
      </c>
      <c r="B12" s="2">
        <v>0.75</v>
      </c>
      <c r="D12" s="4" t="s">
        <v>14</v>
      </c>
      <c r="E12" s="5" t="b">
        <v>1</v>
      </c>
      <c r="F12" s="11">
        <f>IF(E8,(ROW()-ROW(F3))*5,((ROW(F75)-ROW())*5))</f>
        <v>315</v>
      </c>
      <c r="G12" s="12">
        <f>IF(F12-E9&gt;=0,F12-E9,360-E9+F12)</f>
        <v>315</v>
      </c>
      <c r="H12" s="13" t="str">
        <f>IF(G12=360,0,IF(MOD(G12,E2)=0,G12,""))</f>
        <v/>
      </c>
      <c r="I12" s="13" t="str">
        <f>IF(E13,H12,CHAR(160))</f>
        <v/>
      </c>
      <c r="J12" s="12" t="e">
        <f>NA()</f>
        <v>#N/A</v>
      </c>
      <c r="K12" s="14">
        <v>15</v>
      </c>
      <c r="L12" s="15" t="e">
        <f>MATCH(K12,H3:H74,0)</f>
        <v>#N/A</v>
      </c>
      <c r="M12" s="16" t="e">
        <f>IF(E8,90-INDEX(F3:F74,L12,1),INDEX(F3:F74,L12,1)+90)</f>
        <v>#N/A</v>
      </c>
      <c r="N12" s="15">
        <f>IF(E12,+(E7),NA())</f>
        <v>1.6</v>
      </c>
      <c r="O12" s="15" t="e">
        <f>COS(RADIANS(M12))*N12</f>
        <v>#N/A</v>
      </c>
      <c r="P12" s="17" t="e">
        <f>SIN(RADIANS(M12))*N12</f>
        <v>#N/A</v>
      </c>
      <c r="Q12" s="31">
        <f t="shared" si="0"/>
        <v>9</v>
      </c>
      <c r="R12" s="32">
        <f t="shared" si="1"/>
        <v>0.68100000000000005</v>
      </c>
      <c r="S12" s="32">
        <f>IF(E10,DEGREES(Q12),Q12)</f>
        <v>9</v>
      </c>
      <c r="T12" s="32">
        <f>IF(E8,90-S12-E9,S12+90+E9)</f>
        <v>99</v>
      </c>
      <c r="U12" s="32">
        <f>IF(E11,ABS(E6)-R12,ABS(E5)+R12)</f>
        <v>0.91900000000000004</v>
      </c>
      <c r="V12" s="32">
        <f t="shared" si="2"/>
        <v>-0.14376327337197212</v>
      </c>
      <c r="W12" s="33">
        <f t="shared" si="3"/>
        <v>0.90768558500693164</v>
      </c>
    </row>
    <row r="13" spans="1:23" x14ac:dyDescent="0.25">
      <c r="A13" s="1">
        <v>11</v>
      </c>
      <c r="B13" s="2">
        <v>0.81699999999999995</v>
      </c>
      <c r="D13" s="4" t="s">
        <v>15</v>
      </c>
      <c r="E13" s="5" t="b">
        <v>1</v>
      </c>
      <c r="F13" s="11">
        <f>IF(E8,(ROW()-ROW(F3))*5,((ROW(F75)-ROW())*5))</f>
        <v>310</v>
      </c>
      <c r="G13" s="12">
        <f>IF(F13-E9&gt;=0,F13-E9,360-E9+F13)</f>
        <v>310</v>
      </c>
      <c r="H13" s="13" t="str">
        <f>IF(G13=360,0,IF(MOD(G13,E2)=0,G13,""))</f>
        <v/>
      </c>
      <c r="I13" s="13" t="str">
        <f>IF(E13,H13,CHAR(160))</f>
        <v/>
      </c>
      <c r="J13" s="12" t="e">
        <f>NA()</f>
        <v>#N/A</v>
      </c>
      <c r="K13" s="14">
        <v>15</v>
      </c>
      <c r="L13" s="15" t="e">
        <f>L12</f>
        <v>#N/A</v>
      </c>
      <c r="M13" s="16" t="e">
        <f>IF(E8,90-INDEX(F3:F74,L13,1),INDEX(F3:F74,L13,1)+90)</f>
        <v>#N/A</v>
      </c>
      <c r="N13" s="15">
        <f>IF(E12,-(E7),NA())</f>
        <v>-1.6</v>
      </c>
      <c r="O13" s="15" t="e">
        <f>COS(RADIANS(M13))*N13</f>
        <v>#N/A</v>
      </c>
      <c r="P13" s="17" t="e">
        <f>SIN(RADIANS(M13))*N13</f>
        <v>#N/A</v>
      </c>
      <c r="Q13" s="31">
        <f t="shared" si="0"/>
        <v>10</v>
      </c>
      <c r="R13" s="32">
        <f t="shared" si="1"/>
        <v>0.75</v>
      </c>
      <c r="S13" s="32">
        <f>IF(E10,DEGREES(Q13),Q13)</f>
        <v>10</v>
      </c>
      <c r="T13" s="32">
        <f>IF(E8,90-S13-E9,S13+90+E9)</f>
        <v>100</v>
      </c>
      <c r="U13" s="32">
        <f>IF(E11,ABS(E6)-R13,ABS(E5)+R13)</f>
        <v>0.85000000000000009</v>
      </c>
      <c r="V13" s="32">
        <f t="shared" si="2"/>
        <v>-0.14760095101689077</v>
      </c>
      <c r="W13" s="33">
        <f t="shared" si="3"/>
        <v>0.83708659006037689</v>
      </c>
    </row>
    <row r="14" spans="1:23" x14ac:dyDescent="0.25">
      <c r="A14" s="1">
        <v>12</v>
      </c>
      <c r="B14" s="2">
        <v>0.88170000000000004</v>
      </c>
      <c r="D14" s="4" t="s">
        <v>16</v>
      </c>
      <c r="E14" s="5" t="b">
        <v>1</v>
      </c>
      <c r="F14" s="11">
        <f>IF(E8,(ROW()-ROW(F3))*5,((ROW(F75)-ROW())*5))</f>
        <v>305</v>
      </c>
      <c r="G14" s="12">
        <f>IF(F14-E9&gt;=0,F14-E9,360-E9+F14)</f>
        <v>305</v>
      </c>
      <c r="H14" s="13" t="str">
        <f>IF(G14=360,0,IF(MOD(G14,E2)=0,G14,""))</f>
        <v/>
      </c>
      <c r="I14" s="13" t="str">
        <f>IF(E13,H14,CHAR(160))</f>
        <v/>
      </c>
      <c r="J14" s="12" t="e">
        <f>NA()</f>
        <v>#N/A</v>
      </c>
      <c r="K14" s="14"/>
      <c r="L14" s="15"/>
      <c r="M14" s="16"/>
      <c r="N14" s="15"/>
      <c r="O14" s="15"/>
      <c r="P14" s="17"/>
      <c r="Q14" s="31">
        <f t="shared" si="0"/>
        <v>11</v>
      </c>
      <c r="R14" s="32">
        <f t="shared" si="1"/>
        <v>0.81699999999999995</v>
      </c>
      <c r="S14" s="32">
        <f>IF(E10,DEGREES(Q14),Q14)</f>
        <v>11</v>
      </c>
      <c r="T14" s="32">
        <f>IF(E8,90-S14-E9,S14+90+E9)</f>
        <v>101</v>
      </c>
      <c r="U14" s="32">
        <f>IF(E11,ABS(E6)-R14,ABS(E5)+R14)</f>
        <v>0.78300000000000014</v>
      </c>
      <c r="V14" s="32">
        <f t="shared" si="2"/>
        <v>-0.14940344337983461</v>
      </c>
      <c r="W14" s="33">
        <f t="shared" si="3"/>
        <v>0.76861408463952108</v>
      </c>
    </row>
    <row r="15" spans="1:23" x14ac:dyDescent="0.25">
      <c r="A15" s="1">
        <v>13</v>
      </c>
      <c r="B15" s="2">
        <v>0.94399999999999995</v>
      </c>
      <c r="D15" s="4" t="s">
        <v>17</v>
      </c>
      <c r="E15" s="5" t="b">
        <v>1</v>
      </c>
      <c r="F15" s="11">
        <f>IF(E8,(ROW()-ROW(F3))*5,((ROW(F75)-ROW())*5))</f>
        <v>300</v>
      </c>
      <c r="G15" s="12">
        <f>IF(F15-E9&gt;=0,F15-E9,360-E9+F15)</f>
        <v>300</v>
      </c>
      <c r="H15" s="13">
        <f>IF(G15=360,0,IF(MOD(G15,E2)=0,G15,""))</f>
        <v>300</v>
      </c>
      <c r="I15" s="13">
        <f>IF(E13,H15,CHAR(160))</f>
        <v>300</v>
      </c>
      <c r="J15" s="12" t="e">
        <f>NA()</f>
        <v>#N/A</v>
      </c>
      <c r="K15" s="14">
        <v>20</v>
      </c>
      <c r="L15" s="15" t="e">
        <f>MATCH(K15,H3:H74,0)</f>
        <v>#N/A</v>
      </c>
      <c r="M15" s="16" t="e">
        <f>IF(E8,90-INDEX(F3:F74,L15,1),INDEX(F3:F74,L15,1)+90)</f>
        <v>#N/A</v>
      </c>
      <c r="N15" s="15">
        <f>IF(E12,+(E7),NA())</f>
        <v>1.6</v>
      </c>
      <c r="O15" s="15" t="e">
        <f>COS(RADIANS(M15))*N15</f>
        <v>#N/A</v>
      </c>
      <c r="P15" s="17" t="e">
        <f>SIN(RADIANS(M15))*N15</f>
        <v>#N/A</v>
      </c>
      <c r="Q15" s="31">
        <f t="shared" si="0"/>
        <v>12</v>
      </c>
      <c r="R15" s="32">
        <f t="shared" si="1"/>
        <v>0.88170000000000004</v>
      </c>
      <c r="S15" s="32">
        <f>IF(E10,DEGREES(Q15),Q15)</f>
        <v>12</v>
      </c>
      <c r="T15" s="32">
        <f>IF(E8,90-S15-E9,S15+90+E9)</f>
        <v>102</v>
      </c>
      <c r="U15" s="32">
        <f>IF(E11,ABS(E6)-R15,ABS(E5)+R15)</f>
        <v>0.71830000000000005</v>
      </c>
      <c r="V15" s="32">
        <f t="shared" si="2"/>
        <v>-0.14934296751439655</v>
      </c>
      <c r="W15" s="33">
        <f t="shared" si="3"/>
        <v>0.70260342160709266</v>
      </c>
    </row>
    <row r="16" spans="1:23" x14ac:dyDescent="0.25">
      <c r="A16" s="1">
        <v>14</v>
      </c>
      <c r="B16" s="2">
        <v>1.0037</v>
      </c>
      <c r="D16" s="4" t="s">
        <v>18</v>
      </c>
      <c r="E16" s="5" t="b">
        <v>0</v>
      </c>
      <c r="F16" s="11">
        <f>IF(E8,(ROW()-ROW(F3))*5,((ROW(F75)-ROW())*5))</f>
        <v>295</v>
      </c>
      <c r="G16" s="12">
        <f>IF(F16-E9&gt;=0,F16-E9,360-E9+F16)</f>
        <v>295</v>
      </c>
      <c r="H16" s="13" t="str">
        <f>IF(G16=360,0,IF(MOD(G16,E2)=0,G16,""))</f>
        <v/>
      </c>
      <c r="I16" s="13" t="str">
        <f>IF(E13,H16,CHAR(160))</f>
        <v/>
      </c>
      <c r="J16" s="12" t="e">
        <f>NA()</f>
        <v>#N/A</v>
      </c>
      <c r="K16" s="14">
        <v>20</v>
      </c>
      <c r="L16" s="15" t="e">
        <f>L15</f>
        <v>#N/A</v>
      </c>
      <c r="M16" s="16" t="e">
        <f>IF(E8,90-INDEX(F3:F74,L16,1),INDEX(F3:F74,L16,1)+90)</f>
        <v>#N/A</v>
      </c>
      <c r="N16" s="15">
        <f>IF(E12,-(E7),NA())</f>
        <v>-1.6</v>
      </c>
      <c r="O16" s="15" t="e">
        <f>COS(RADIANS(M16))*N16</f>
        <v>#N/A</v>
      </c>
      <c r="P16" s="17" t="e">
        <f>SIN(RADIANS(M16))*N16</f>
        <v>#N/A</v>
      </c>
      <c r="Q16" s="31">
        <f t="shared" si="0"/>
        <v>13</v>
      </c>
      <c r="R16" s="32">
        <f t="shared" si="1"/>
        <v>0.94399999999999995</v>
      </c>
      <c r="S16" s="32">
        <f>IF(E10,DEGREES(Q16),Q16)</f>
        <v>13</v>
      </c>
      <c r="T16" s="32">
        <f>IF(E8,90-S16-E9,S16+90+E9)</f>
        <v>103</v>
      </c>
      <c r="U16" s="32">
        <f>IF(E11,ABS(E6)-R16,ABS(E5)+R16)</f>
        <v>0.65600000000000014</v>
      </c>
      <c r="V16" s="32">
        <f t="shared" si="2"/>
        <v>-0.14756789164957548</v>
      </c>
      <c r="W16" s="33">
        <f t="shared" si="3"/>
        <v>0.63918676249911444</v>
      </c>
    </row>
    <row r="17" spans="1:23" x14ac:dyDescent="0.25">
      <c r="A17" s="1">
        <v>15</v>
      </c>
      <c r="B17" s="2">
        <v>1.0607</v>
      </c>
      <c r="D17" s="4" t="s">
        <v>19</v>
      </c>
      <c r="E17" s="5" t="b">
        <v>0</v>
      </c>
      <c r="F17" s="11">
        <f>IF(E8,(ROW()-ROW(F3))*5,((ROW(F75)-ROW())*5))</f>
        <v>290</v>
      </c>
      <c r="G17" s="12">
        <f>IF(F17-E9&gt;=0,F17-E9,360-E9+F17)</f>
        <v>290</v>
      </c>
      <c r="H17" s="13" t="str">
        <f>IF(G17=360,0,IF(MOD(G17,E2)=0,G17,""))</f>
        <v/>
      </c>
      <c r="I17" s="13" t="str">
        <f>IF(E13,H17,CHAR(160))</f>
        <v/>
      </c>
      <c r="J17" s="12" t="e">
        <f>NA()</f>
        <v>#N/A</v>
      </c>
      <c r="K17" s="14"/>
      <c r="L17" s="15"/>
      <c r="M17" s="16"/>
      <c r="N17" s="15"/>
      <c r="O17" s="15"/>
      <c r="P17" s="17"/>
      <c r="Q17" s="31">
        <f t="shared" si="0"/>
        <v>14</v>
      </c>
      <c r="R17" s="32">
        <f t="shared" si="1"/>
        <v>1.0037</v>
      </c>
      <c r="S17" s="32">
        <f>IF(E10,DEGREES(Q17),Q17)</f>
        <v>14</v>
      </c>
      <c r="T17" s="32">
        <f>IF(E8,90-S17-E9,S17+90+E9)</f>
        <v>104</v>
      </c>
      <c r="U17" s="32">
        <f>IF(E11,ABS(E6)-R17,ABS(E5)+R17)</f>
        <v>0.59630000000000005</v>
      </c>
      <c r="V17" s="32">
        <f t="shared" si="2"/>
        <v>-0.14425802634608192</v>
      </c>
      <c r="W17" s="33">
        <f t="shared" si="3"/>
        <v>0.57858734157837677</v>
      </c>
    </row>
    <row r="18" spans="1:23" x14ac:dyDescent="0.25">
      <c r="A18" s="1">
        <v>16</v>
      </c>
      <c r="B18" s="2">
        <v>1.1147</v>
      </c>
      <c r="D18" s="4" t="s">
        <v>20</v>
      </c>
      <c r="E18" s="5" t="b">
        <v>1</v>
      </c>
      <c r="F18" s="11">
        <f>IF(E8,(ROW()-ROW(F3))*5,((ROW(F75)-ROW())*5))</f>
        <v>285</v>
      </c>
      <c r="G18" s="12">
        <f>IF(F18-E9&gt;=0,F18-E9,360-E9+F18)</f>
        <v>285</v>
      </c>
      <c r="H18" s="13" t="str">
        <f>IF(G18=360,0,IF(MOD(G18,E2)=0,G18,""))</f>
        <v/>
      </c>
      <c r="I18" s="13" t="str">
        <f>IF(E13,H18,CHAR(160))</f>
        <v/>
      </c>
      <c r="J18" s="12" t="e">
        <f>NA()</f>
        <v>#N/A</v>
      </c>
      <c r="K18" s="14">
        <v>25</v>
      </c>
      <c r="L18" s="15" t="e">
        <f>MATCH(K18,H3:H74,0)</f>
        <v>#N/A</v>
      </c>
      <c r="M18" s="16" t="e">
        <f>IF(E8,90-INDEX(F3:F74,L18,1),INDEX(F3:F74,L18,1)+90)</f>
        <v>#N/A</v>
      </c>
      <c r="N18" s="15">
        <f>IF(E12,+(E7),NA())</f>
        <v>1.6</v>
      </c>
      <c r="O18" s="15" t="e">
        <f>COS(RADIANS(M18))*N18</f>
        <v>#N/A</v>
      </c>
      <c r="P18" s="17" t="e">
        <f>SIN(RADIANS(M18))*N18</f>
        <v>#N/A</v>
      </c>
      <c r="Q18" s="31">
        <f t="shared" si="0"/>
        <v>15</v>
      </c>
      <c r="R18" s="32">
        <f t="shared" si="1"/>
        <v>1.0607</v>
      </c>
      <c r="S18" s="32">
        <f>IF(E10,DEGREES(Q18),Q18)</f>
        <v>15</v>
      </c>
      <c r="T18" s="32">
        <f>IF(E8,90-S18-E9,S18+90+E9)</f>
        <v>105</v>
      </c>
      <c r="U18" s="32">
        <f>IF(E11,ABS(E6)-R18,ABS(E5)+R18)</f>
        <v>0.53930000000000011</v>
      </c>
      <c r="V18" s="32">
        <f t="shared" si="2"/>
        <v>-0.13958111102378953</v>
      </c>
      <c r="W18" s="33">
        <f t="shared" si="3"/>
        <v>0.52092379811769463</v>
      </c>
    </row>
    <row r="19" spans="1:23" x14ac:dyDescent="0.25">
      <c r="A19" s="1">
        <v>17</v>
      </c>
      <c r="B19" s="2">
        <v>1.1657</v>
      </c>
      <c r="D19" s="4" t="s">
        <v>21</v>
      </c>
      <c r="E19" s="5">
        <v>0</v>
      </c>
      <c r="F19" s="11">
        <f>IF(E8,(ROW()-ROW(F3))*5,((ROW(F75)-ROW())*5))</f>
        <v>280</v>
      </c>
      <c r="G19" s="12">
        <f>IF(F19-E9&gt;=0,F19-E9,360-E9+F19)</f>
        <v>280</v>
      </c>
      <c r="H19" s="13" t="str">
        <f>IF(G19=360,0,IF(MOD(G19,E2)=0,G19,""))</f>
        <v/>
      </c>
      <c r="I19" s="13" t="str">
        <f>IF(E13,H19,CHAR(160))</f>
        <v/>
      </c>
      <c r="J19" s="12" t="e">
        <f>NA()</f>
        <v>#N/A</v>
      </c>
      <c r="K19" s="14">
        <v>25</v>
      </c>
      <c r="L19" s="15" t="e">
        <f>L18</f>
        <v>#N/A</v>
      </c>
      <c r="M19" s="16" t="e">
        <f>IF(E8,90-INDEX(F3:F74,L19,1),INDEX(F3:F74,L19,1)+90)</f>
        <v>#N/A</v>
      </c>
      <c r="N19" s="15">
        <f>IF(E12,-(E7),NA())</f>
        <v>-1.6</v>
      </c>
      <c r="O19" s="15" t="e">
        <f>COS(RADIANS(M19))*N19</f>
        <v>#N/A</v>
      </c>
      <c r="P19" s="17" t="e">
        <f>SIN(RADIANS(M19))*N19</f>
        <v>#N/A</v>
      </c>
      <c r="Q19" s="31">
        <f t="shared" si="0"/>
        <v>16</v>
      </c>
      <c r="R19" s="32">
        <f t="shared" si="1"/>
        <v>1.1147</v>
      </c>
      <c r="S19" s="32">
        <f>IF(E10,DEGREES(Q19),Q19)</f>
        <v>16</v>
      </c>
      <c r="T19" s="32">
        <f>IF(E8,90-S19-E9,S19+90+E9)</f>
        <v>106</v>
      </c>
      <c r="U19" s="32">
        <f>IF(E11,ABS(E6)-R19,ABS(E5)+R19)</f>
        <v>0.48530000000000006</v>
      </c>
      <c r="V19" s="32">
        <f t="shared" si="2"/>
        <v>-0.13376680877798966</v>
      </c>
      <c r="W19" s="33">
        <f t="shared" si="3"/>
        <v>0.46650030103886619</v>
      </c>
    </row>
    <row r="20" spans="1:23" x14ac:dyDescent="0.25">
      <c r="A20" s="1">
        <v>18</v>
      </c>
      <c r="B20" s="2">
        <v>1.2135</v>
      </c>
      <c r="D20" s="4" t="s">
        <v>22</v>
      </c>
      <c r="E20" s="5">
        <v>1.5</v>
      </c>
      <c r="F20" s="11">
        <f>IF(E8,(ROW()-ROW(F3))*5,((ROW(F75)-ROW())*5))</f>
        <v>275</v>
      </c>
      <c r="G20" s="12">
        <f>IF(F20-E9&gt;=0,F20-E9,360-E9+F20)</f>
        <v>275</v>
      </c>
      <c r="H20" s="13" t="str">
        <f>IF(G20=360,0,IF(MOD(G20,E2)=0,G20,""))</f>
        <v/>
      </c>
      <c r="I20" s="13" t="str">
        <f>IF(E13,H20,CHAR(160))</f>
        <v/>
      </c>
      <c r="J20" s="12" t="e">
        <f>NA()</f>
        <v>#N/A</v>
      </c>
      <c r="K20" s="14"/>
      <c r="L20" s="15"/>
      <c r="M20" s="16"/>
      <c r="N20" s="15"/>
      <c r="O20" s="15"/>
      <c r="P20" s="17"/>
      <c r="Q20" s="31">
        <f t="shared" si="0"/>
        <v>17</v>
      </c>
      <c r="R20" s="32">
        <f t="shared" si="1"/>
        <v>1.1657</v>
      </c>
      <c r="S20" s="32">
        <f>IF(E10,DEGREES(Q20),Q20)</f>
        <v>17</v>
      </c>
      <c r="T20" s="32">
        <f>IF(E8,90-S20-E9,S20+90+E9)</f>
        <v>107</v>
      </c>
      <c r="U20" s="32">
        <f>IF(E11,ABS(E6)-R20,ABS(E5)+R20)</f>
        <v>0.43430000000000013</v>
      </c>
      <c r="V20" s="32">
        <f t="shared" si="2"/>
        <v>-0.12697703136108457</v>
      </c>
      <c r="W20" s="33">
        <f t="shared" si="3"/>
        <v>0.41532315551474647</v>
      </c>
    </row>
    <row r="21" spans="1:23" x14ac:dyDescent="0.25">
      <c r="A21" s="1">
        <v>19</v>
      </c>
      <c r="B21" s="2">
        <v>1.258</v>
      </c>
      <c r="D21" s="4" t="s">
        <v>23</v>
      </c>
      <c r="E21" s="27" t="s">
        <v>32</v>
      </c>
      <c r="F21" s="11">
        <f>IF(E8,(ROW()-ROW(F3))*5,((ROW(F75)-ROW())*5))</f>
        <v>270</v>
      </c>
      <c r="G21" s="12">
        <f>IF(F21-E9&gt;=0,F21-E9,360-E9+F21)</f>
        <v>270</v>
      </c>
      <c r="H21" s="13">
        <f>IF(G21=360,0,IF(MOD(G21,E2)=0,G21,""))</f>
        <v>270</v>
      </c>
      <c r="I21" s="13">
        <f>IF(E13,H21,CHAR(160))</f>
        <v>270</v>
      </c>
      <c r="J21" s="12" t="e">
        <f>NA()</f>
        <v>#N/A</v>
      </c>
      <c r="K21" s="14">
        <v>30</v>
      </c>
      <c r="L21" s="15">
        <f>MATCH(K21,H3:H74,0)</f>
        <v>67</v>
      </c>
      <c r="M21" s="16">
        <f>IF(E8,90-INDEX(F3:F74,L21,1),INDEX(F3:F74,L21,1)+90)</f>
        <v>120</v>
      </c>
      <c r="N21" s="15">
        <f>IF(E12,+(E7),NA())</f>
        <v>1.6</v>
      </c>
      <c r="O21" s="15">
        <f>COS(RADIANS(M21))*N21</f>
        <v>-0.79999999999999971</v>
      </c>
      <c r="P21" s="17">
        <f>SIN(RADIANS(M21))*N21</f>
        <v>1.3856406460551021</v>
      </c>
      <c r="Q21" s="31">
        <f t="shared" si="0"/>
        <v>18</v>
      </c>
      <c r="R21" s="32">
        <f t="shared" si="1"/>
        <v>1.2135</v>
      </c>
      <c r="S21" s="32">
        <f>IF(E10,DEGREES(Q21),Q21)</f>
        <v>18</v>
      </c>
      <c r="T21" s="32">
        <f>IF(E8,90-S21-E9,S21+90+E9)</f>
        <v>108</v>
      </c>
      <c r="U21" s="32">
        <f>IF(E11,ABS(E6)-R21,ABS(E5)+R21)</f>
        <v>0.38650000000000007</v>
      </c>
      <c r="V21" s="32">
        <f t="shared" si="2"/>
        <v>-0.11943506832591717</v>
      </c>
      <c r="W21" s="33">
        <f t="shared" si="3"/>
        <v>0.36758334354807692</v>
      </c>
    </row>
    <row r="22" spans="1:23" x14ac:dyDescent="0.25">
      <c r="A22" s="1">
        <v>20</v>
      </c>
      <c r="B22" s="2">
        <v>1.2989999999999999</v>
      </c>
      <c r="D22" s="4" t="s">
        <v>24</v>
      </c>
      <c r="E22" s="18" t="b">
        <v>0</v>
      </c>
      <c r="F22" s="11">
        <f>IF(E8,(ROW()-ROW(F3))*5,((ROW(F75)-ROW())*5))</f>
        <v>265</v>
      </c>
      <c r="G22" s="12">
        <f>IF(F22-E9&gt;=0,F22-E9,360-E9+F22)</f>
        <v>265</v>
      </c>
      <c r="H22" s="13" t="str">
        <f>IF(G22=360,0,IF(MOD(G22,E2)=0,G22,""))</f>
        <v/>
      </c>
      <c r="I22" s="13" t="str">
        <f>IF(E13,H22,CHAR(160))</f>
        <v/>
      </c>
      <c r="J22" s="12" t="e">
        <f>NA()</f>
        <v>#N/A</v>
      </c>
      <c r="K22" s="14">
        <v>30</v>
      </c>
      <c r="L22" s="15">
        <f>L21</f>
        <v>67</v>
      </c>
      <c r="M22" s="16">
        <f>IF(E8,90-INDEX(F3:F74,L22,1),INDEX(F3:F74,L22,1)+90)</f>
        <v>120</v>
      </c>
      <c r="N22" s="15">
        <f>IF(E12,-(E7),NA())</f>
        <v>-1.6</v>
      </c>
      <c r="O22" s="15">
        <f>COS(RADIANS(M22))*N22</f>
        <v>0.79999999999999971</v>
      </c>
      <c r="P22" s="17">
        <f>SIN(RADIANS(M22))*N22</f>
        <v>-1.3856406460551021</v>
      </c>
      <c r="Q22" s="31">
        <f t="shared" si="0"/>
        <v>19</v>
      </c>
      <c r="R22" s="32">
        <f t="shared" si="1"/>
        <v>1.258</v>
      </c>
      <c r="S22" s="32">
        <f>IF(E10,DEGREES(Q22),Q22)</f>
        <v>19</v>
      </c>
      <c r="T22" s="32">
        <f>IF(E8,90-S22-E9,S22+90+E9)</f>
        <v>109</v>
      </c>
      <c r="U22" s="32">
        <f>IF(E11,ABS(E6)-R22,ABS(E5)+R22)</f>
        <v>0.34200000000000008</v>
      </c>
      <c r="V22" s="32">
        <f t="shared" si="2"/>
        <v>-0.11134430882434759</v>
      </c>
      <c r="W22" s="33">
        <f t="shared" si="3"/>
        <v>0.32336735285496643</v>
      </c>
    </row>
    <row r="23" spans="1:23" x14ac:dyDescent="0.25">
      <c r="A23" s="1">
        <v>21</v>
      </c>
      <c r="B23" s="2">
        <v>1.3365</v>
      </c>
      <c r="F23" s="11">
        <f>IF(E8,(ROW()-ROW(F3))*5,((ROW(F75)-ROW())*5))</f>
        <v>260</v>
      </c>
      <c r="G23" s="12">
        <f>IF(F23-E9&gt;=0,F23-E9,360-E9+F23)</f>
        <v>260</v>
      </c>
      <c r="H23" s="13" t="str">
        <f>IF(G23=360,0,IF(MOD(G23,E2)=0,G23,""))</f>
        <v/>
      </c>
      <c r="I23" s="13" t="str">
        <f>IF(E13,H23,CHAR(160))</f>
        <v/>
      </c>
      <c r="J23" s="12" t="e">
        <f>NA()</f>
        <v>#N/A</v>
      </c>
      <c r="K23" s="14"/>
      <c r="L23" s="15"/>
      <c r="M23" s="16"/>
      <c r="N23" s="15"/>
      <c r="O23" s="15"/>
      <c r="P23" s="17"/>
      <c r="Q23" s="31">
        <f t="shared" si="0"/>
        <v>20</v>
      </c>
      <c r="R23" s="32">
        <f t="shared" si="1"/>
        <v>1.2989999999999999</v>
      </c>
      <c r="S23" s="32">
        <f>IF(E10,DEGREES(Q23),Q23)</f>
        <v>20</v>
      </c>
      <c r="T23" s="32">
        <f>IF(E8,90-S23-E9,S23+90+E9)</f>
        <v>110</v>
      </c>
      <c r="U23" s="32">
        <f>IF(E11,ABS(E6)-R23,ABS(E5)+R23)</f>
        <v>0.30100000000000016</v>
      </c>
      <c r="V23" s="32">
        <f t="shared" si="2"/>
        <v>-0.10294806314102634</v>
      </c>
      <c r="W23" s="33">
        <f t="shared" si="3"/>
        <v>0.28284747885655859</v>
      </c>
    </row>
    <row r="24" spans="1:23" x14ac:dyDescent="0.25">
      <c r="A24" s="1">
        <v>22</v>
      </c>
      <c r="B24" s="2">
        <v>1.3703000000000001</v>
      </c>
      <c r="F24" s="11">
        <f>IF(E8,(ROW()-ROW(F3))*5,((ROW(F75)-ROW())*5))</f>
        <v>255</v>
      </c>
      <c r="G24" s="12">
        <f>IF(F24-E9&gt;=0,F24-E9,360-E9+F24)</f>
        <v>255</v>
      </c>
      <c r="H24" s="13" t="str">
        <f>IF(G24=360,0,IF(MOD(G24,E2)=0,G24,""))</f>
        <v/>
      </c>
      <c r="I24" s="13" t="str">
        <f>IF(E13,H24,CHAR(160))</f>
        <v/>
      </c>
      <c r="J24" s="12" t="e">
        <f>NA()</f>
        <v>#N/A</v>
      </c>
      <c r="K24" s="14">
        <v>35</v>
      </c>
      <c r="L24" s="15" t="e">
        <f>MATCH(K24,H3:H74,0)</f>
        <v>#N/A</v>
      </c>
      <c r="M24" s="16" t="e">
        <f>IF(E8,90-INDEX(F3:F74,L24,1),INDEX(F3:F74,L24,1)+90)</f>
        <v>#N/A</v>
      </c>
      <c r="N24" s="15">
        <f>IF(E12,+(E7),NA())</f>
        <v>1.6</v>
      </c>
      <c r="O24" s="15" t="e">
        <f>COS(RADIANS(M24))*N24</f>
        <v>#N/A</v>
      </c>
      <c r="P24" s="17" t="e">
        <f>SIN(RADIANS(M24))*N24</f>
        <v>#N/A</v>
      </c>
      <c r="Q24" s="31">
        <f t="shared" si="0"/>
        <v>21</v>
      </c>
      <c r="R24" s="32">
        <f t="shared" si="1"/>
        <v>1.3365</v>
      </c>
      <c r="S24" s="32">
        <f>IF(E10,DEGREES(Q24),Q24)</f>
        <v>21</v>
      </c>
      <c r="T24" s="32">
        <f>IF(E8,90-S24-E9,S24+90+E9)</f>
        <v>111</v>
      </c>
      <c r="U24" s="32">
        <f>IF(E11,ABS(E6)-R24,ABS(E5)+R24)</f>
        <v>0.26350000000000007</v>
      </c>
      <c r="V24" s="32">
        <f t="shared" si="2"/>
        <v>-9.4429954705186642E-2</v>
      </c>
      <c r="W24" s="33">
        <f t="shared" si="3"/>
        <v>0.24599844238201271</v>
      </c>
    </row>
    <row r="25" spans="1:23" x14ac:dyDescent="0.25">
      <c r="A25" s="1">
        <v>23</v>
      </c>
      <c r="B25" s="2">
        <v>1.4004000000000001</v>
      </c>
      <c r="F25" s="11">
        <f>IF(E8,(ROW()-ROW(F3))*5,((ROW(F75)-ROW())*5))</f>
        <v>250</v>
      </c>
      <c r="G25" s="12">
        <f>IF(F25-E9&gt;=0,F25-E9,360-E9+F25)</f>
        <v>250</v>
      </c>
      <c r="H25" s="13" t="str">
        <f>IF(G25=360,0,IF(MOD(G25,E2)=0,G25,""))</f>
        <v/>
      </c>
      <c r="I25" s="13" t="str">
        <f>IF(E13,H25,CHAR(160))</f>
        <v/>
      </c>
      <c r="J25" s="12" t="e">
        <f>NA()</f>
        <v>#N/A</v>
      </c>
      <c r="K25" s="14">
        <v>35</v>
      </c>
      <c r="L25" s="15" t="e">
        <f>L24</f>
        <v>#N/A</v>
      </c>
      <c r="M25" s="16" t="e">
        <f>IF(E8,90-INDEX(F3:F74,L25,1),INDEX(F3:F74,L25,1)+90)</f>
        <v>#N/A</v>
      </c>
      <c r="N25" s="15">
        <f>IF(E12,-(E7),NA())</f>
        <v>-1.6</v>
      </c>
      <c r="O25" s="15" t="e">
        <f>COS(RADIANS(M25))*N25</f>
        <v>#N/A</v>
      </c>
      <c r="P25" s="17" t="e">
        <f>SIN(RADIANS(M25))*N25</f>
        <v>#N/A</v>
      </c>
      <c r="Q25" s="31">
        <f t="shared" si="0"/>
        <v>22</v>
      </c>
      <c r="R25" s="32">
        <f t="shared" si="1"/>
        <v>1.3703000000000001</v>
      </c>
      <c r="S25" s="32">
        <f>IF(E10,DEGREES(Q25),Q25)</f>
        <v>22</v>
      </c>
      <c r="T25" s="32">
        <f>IF(E8,90-S25-E9,S25+90+E9)</f>
        <v>112</v>
      </c>
      <c r="U25" s="32">
        <f>IF(E11,ABS(E6)-R25,ABS(E5)+R25)</f>
        <v>0.22970000000000002</v>
      </c>
      <c r="V25" s="32">
        <f t="shared" si="2"/>
        <v>-8.6047134507635015E-2</v>
      </c>
      <c r="W25" s="33">
        <f t="shared" si="3"/>
        <v>0.21297413139399107</v>
      </c>
    </row>
    <row r="26" spans="1:23" x14ac:dyDescent="0.25">
      <c r="A26" s="1">
        <v>24</v>
      </c>
      <c r="B26" s="2">
        <v>1.4266000000000001</v>
      </c>
      <c r="F26" s="11">
        <f>IF(E8,(ROW()-ROW(F3))*5,((ROW(F75)-ROW())*5))</f>
        <v>245</v>
      </c>
      <c r="G26" s="12">
        <f>IF(F26-E9&gt;=0,F26-E9,360-E9+F26)</f>
        <v>245</v>
      </c>
      <c r="H26" s="13" t="str">
        <f>IF(G26=360,0,IF(MOD(G26,E2)=0,G26,""))</f>
        <v/>
      </c>
      <c r="I26" s="13" t="str">
        <f>IF(E13,H26,CHAR(160))</f>
        <v/>
      </c>
      <c r="J26" s="12" t="e">
        <f>NA()</f>
        <v>#N/A</v>
      </c>
      <c r="K26" s="14"/>
      <c r="L26" s="15"/>
      <c r="M26" s="16"/>
      <c r="N26" s="15"/>
      <c r="O26" s="15"/>
      <c r="P26" s="17"/>
      <c r="Q26" s="31">
        <f t="shared" si="0"/>
        <v>23</v>
      </c>
      <c r="R26" s="32">
        <f t="shared" si="1"/>
        <v>1.4004000000000001</v>
      </c>
      <c r="S26" s="32">
        <f>IF(E10,DEGREES(Q26),Q26)</f>
        <v>23</v>
      </c>
      <c r="T26" s="32">
        <f>IF(E8,90-S26-E9,S26+90+E9)</f>
        <v>113</v>
      </c>
      <c r="U26" s="32">
        <f>IF(E11,ABS(E6)-R26,ABS(E5)+R26)</f>
        <v>0.1996</v>
      </c>
      <c r="V26" s="32">
        <f t="shared" si="2"/>
        <v>-7.7989933246459045E-2</v>
      </c>
      <c r="W26" s="33">
        <f t="shared" si="3"/>
        <v>0.18373276874910707</v>
      </c>
    </row>
    <row r="27" spans="1:23" x14ac:dyDescent="0.25">
      <c r="A27" s="1">
        <v>25</v>
      </c>
      <c r="B27" s="2">
        <v>1.4489000000000001</v>
      </c>
      <c r="F27" s="11">
        <f>IF(E8,(ROW()-ROW(F3))*5,((ROW(F75)-ROW())*5))</f>
        <v>240</v>
      </c>
      <c r="G27" s="12">
        <f>IF(F27-E9&gt;=0,F27-E9,360-E9+F27)</f>
        <v>240</v>
      </c>
      <c r="H27" s="13">
        <f>IF(G27=360,0,IF(MOD(G27,E2)=0,G27,""))</f>
        <v>240</v>
      </c>
      <c r="I27" s="13">
        <f>IF(E13,H27,CHAR(160))</f>
        <v>240</v>
      </c>
      <c r="J27" s="12" t="e">
        <f>NA()</f>
        <v>#N/A</v>
      </c>
      <c r="K27" s="14">
        <v>40</v>
      </c>
      <c r="L27" s="15" t="e">
        <f>MATCH(K27,H3:H74,0)</f>
        <v>#N/A</v>
      </c>
      <c r="M27" s="16" t="e">
        <f>IF(E8,90-INDEX(F3:F74,L27,1),INDEX(F3:F74,L27,1)+90)</f>
        <v>#N/A</v>
      </c>
      <c r="N27" s="15">
        <f>IF(E12,+(E7),NA())</f>
        <v>1.6</v>
      </c>
      <c r="O27" s="15" t="e">
        <f>COS(RADIANS(M27))*N27</f>
        <v>#N/A</v>
      </c>
      <c r="P27" s="17" t="e">
        <f>SIN(RADIANS(M27))*N27</f>
        <v>#N/A</v>
      </c>
      <c r="Q27" s="31">
        <f t="shared" si="0"/>
        <v>24</v>
      </c>
      <c r="R27" s="32">
        <f t="shared" si="1"/>
        <v>1.4266000000000001</v>
      </c>
      <c r="S27" s="32">
        <f>IF(E10,DEGREES(Q27),Q27)</f>
        <v>24</v>
      </c>
      <c r="T27" s="32">
        <f>IF(E8,90-S27-E9,S27+90+E9)</f>
        <v>114</v>
      </c>
      <c r="U27" s="32">
        <f>IF(E11,ABS(E6)-R27,ABS(E5)+R27)</f>
        <v>0.1734</v>
      </c>
      <c r="V27" s="32">
        <f t="shared" si="2"/>
        <v>-7.052813390934376E-2</v>
      </c>
      <c r="W27" s="33">
        <f t="shared" si="3"/>
        <v>0.15840878235522698</v>
      </c>
    </row>
    <row r="28" spans="1:23" x14ac:dyDescent="0.25">
      <c r="A28" s="1">
        <v>26</v>
      </c>
      <c r="B28" s="2">
        <v>1.4672000000000001</v>
      </c>
      <c r="F28" s="11">
        <f>IF(E8,(ROW()-ROW(F3))*5,((ROW(F75)-ROW())*5))</f>
        <v>235</v>
      </c>
      <c r="G28" s="12">
        <f>IF(F28-E9&gt;=0,F28-E9,360-E9+F28)</f>
        <v>235</v>
      </c>
      <c r="H28" s="13" t="str">
        <f>IF(G28=360,0,IF(MOD(G28,E2)=0,G28,""))</f>
        <v/>
      </c>
      <c r="I28" s="13" t="str">
        <f>IF(E13,H28,CHAR(160))</f>
        <v/>
      </c>
      <c r="J28" s="12" t="e">
        <f>NA()</f>
        <v>#N/A</v>
      </c>
      <c r="K28" s="14">
        <v>40</v>
      </c>
      <c r="L28" s="15" t="e">
        <f>L27</f>
        <v>#N/A</v>
      </c>
      <c r="M28" s="16" t="e">
        <f>IF(E8,90-INDEX(F3:F74,L28,1),INDEX(F3:F74,L28,1)+90)</f>
        <v>#N/A</v>
      </c>
      <c r="N28" s="15">
        <f>IF(E12,-(E7),NA())</f>
        <v>-1.6</v>
      </c>
      <c r="O28" s="15" t="e">
        <f>COS(RADIANS(M28))*N28</f>
        <v>#N/A</v>
      </c>
      <c r="P28" s="17" t="e">
        <f>SIN(RADIANS(M28))*N28</f>
        <v>#N/A</v>
      </c>
      <c r="Q28" s="31">
        <f t="shared" si="0"/>
        <v>25</v>
      </c>
      <c r="R28" s="32">
        <f t="shared" si="1"/>
        <v>1.4489000000000001</v>
      </c>
      <c r="S28" s="32">
        <f>IF(E10,DEGREES(Q28),Q28)</f>
        <v>25</v>
      </c>
      <c r="T28" s="32">
        <f>IF(E8,90-S28-E9,S28+90+E9)</f>
        <v>115</v>
      </c>
      <c r="U28" s="32">
        <f>IF(E11,ABS(E6)-R28,ABS(E5)+R28)</f>
        <v>0.15110000000000001</v>
      </c>
      <c r="V28" s="32">
        <f t="shared" si="2"/>
        <v>-6.3857619349019679E-2</v>
      </c>
      <c r="W28" s="33">
        <f t="shared" si="3"/>
        <v>0.13694310662123782</v>
      </c>
    </row>
    <row r="29" spans="1:23" x14ac:dyDescent="0.25">
      <c r="A29" s="1">
        <v>27</v>
      </c>
      <c r="B29" s="2">
        <v>1.4815</v>
      </c>
      <c r="F29" s="11">
        <f>IF(E8,(ROW()-ROW(F3))*5,((ROW(F75)-ROW())*5))</f>
        <v>230</v>
      </c>
      <c r="G29" s="12">
        <f>IF(F29-E9&gt;=0,F29-E9,360-E9+F29)</f>
        <v>230</v>
      </c>
      <c r="H29" s="13" t="str">
        <f>IF(G29=360,0,IF(MOD(G29,E2)=0,G29,""))</f>
        <v/>
      </c>
      <c r="I29" s="13" t="str">
        <f>IF(E13,H29,CHAR(160))</f>
        <v/>
      </c>
      <c r="J29" s="12" t="e">
        <f>NA()</f>
        <v>#N/A</v>
      </c>
      <c r="K29" s="14"/>
      <c r="L29" s="15"/>
      <c r="M29" s="16"/>
      <c r="N29" s="15"/>
      <c r="O29" s="15"/>
      <c r="P29" s="17"/>
      <c r="Q29" s="31">
        <f t="shared" si="0"/>
        <v>26</v>
      </c>
      <c r="R29" s="32">
        <f t="shared" si="1"/>
        <v>1.4672000000000001</v>
      </c>
      <c r="S29" s="32">
        <f>IF(E10,DEGREES(Q29),Q29)</f>
        <v>26</v>
      </c>
      <c r="T29" s="32">
        <f>IF(E8,90-S29-E9,S29+90+E9)</f>
        <v>116</v>
      </c>
      <c r="U29" s="32">
        <f>IF(E11,ABS(E6)-R29,ABS(E5)+R29)</f>
        <v>0.13280000000000003</v>
      </c>
      <c r="V29" s="32">
        <f t="shared" si="2"/>
        <v>-5.8215688293589508E-2</v>
      </c>
      <c r="W29" s="33">
        <f t="shared" si="3"/>
        <v>0.11935984934852939</v>
      </c>
    </row>
    <row r="30" spans="1:23" x14ac:dyDescent="0.25">
      <c r="A30" s="1">
        <v>28</v>
      </c>
      <c r="B30" s="2">
        <v>1.4918</v>
      </c>
      <c r="F30" s="11">
        <f>IF(E8,(ROW()-ROW(F3))*5,((ROW(F75)-ROW())*5))</f>
        <v>225</v>
      </c>
      <c r="G30" s="12">
        <f>IF(F30-E9&gt;=0,F30-E9,360-E9+F30)</f>
        <v>225</v>
      </c>
      <c r="H30" s="13" t="str">
        <f>IF(G30=360,0,IF(MOD(G30,E2)=0,G30,""))</f>
        <v/>
      </c>
      <c r="I30" s="13" t="str">
        <f>IF(E13,H30,CHAR(160))</f>
        <v/>
      </c>
      <c r="J30" s="12" t="e">
        <f>NA()</f>
        <v>#N/A</v>
      </c>
      <c r="K30" s="14">
        <v>45</v>
      </c>
      <c r="L30" s="15" t="e">
        <f>MATCH(K30,H3:H74,0)</f>
        <v>#N/A</v>
      </c>
      <c r="M30" s="16" t="e">
        <f>IF(E8,90-INDEX(F3:F74,L30,1),INDEX(F3:F74,L30,1)+90)</f>
        <v>#N/A</v>
      </c>
      <c r="N30" s="15">
        <f>IF(E12,+(E7),NA())</f>
        <v>1.6</v>
      </c>
      <c r="O30" s="15" t="e">
        <f>COS(RADIANS(M30))*N30</f>
        <v>#N/A</v>
      </c>
      <c r="P30" s="17" t="e">
        <f>SIN(RADIANS(M30))*N30</f>
        <v>#N/A</v>
      </c>
      <c r="Q30" s="31">
        <f t="shared" si="0"/>
        <v>27</v>
      </c>
      <c r="R30" s="32">
        <f t="shared" si="1"/>
        <v>1.4815</v>
      </c>
      <c r="S30" s="32">
        <f>IF(E10,DEGREES(Q30),Q30)</f>
        <v>27</v>
      </c>
      <c r="T30" s="32">
        <f>IF(E8,90-S30-E9,S30+90+E9)</f>
        <v>117</v>
      </c>
      <c r="U30" s="32">
        <f>IF(E11,ABS(E6)-R30,ABS(E5)+R30)</f>
        <v>0.11850000000000005</v>
      </c>
      <c r="V30" s="32">
        <f t="shared" si="2"/>
        <v>-5.3797874219136309E-2</v>
      </c>
      <c r="W30" s="33">
        <f t="shared" si="3"/>
        <v>0.10558427311632164</v>
      </c>
    </row>
    <row r="31" spans="1:23" x14ac:dyDescent="0.25">
      <c r="A31" s="1">
        <v>29</v>
      </c>
      <c r="B31" s="2">
        <v>1.4979</v>
      </c>
      <c r="F31" s="11">
        <f>IF(E8,(ROW()-ROW(F3))*5,((ROW(F75)-ROW())*5))</f>
        <v>220</v>
      </c>
      <c r="G31" s="12">
        <f>IF(F31-E9&gt;=0,F31-E9,360-E9+F31)</f>
        <v>220</v>
      </c>
      <c r="H31" s="13" t="str">
        <f>IF(G31=360,0,IF(MOD(G31,E2)=0,G31,""))</f>
        <v/>
      </c>
      <c r="I31" s="13" t="str">
        <f>IF(E13,H31,CHAR(160))</f>
        <v/>
      </c>
      <c r="J31" s="12" t="e">
        <f>NA()</f>
        <v>#N/A</v>
      </c>
      <c r="K31" s="14">
        <v>45</v>
      </c>
      <c r="L31" s="15" t="e">
        <f>L30</f>
        <v>#N/A</v>
      </c>
      <c r="M31" s="16" t="e">
        <f>IF(E8,90-INDEX(F3:F74,L31,1),INDEX(F3:F74,L31,1)+90)</f>
        <v>#N/A</v>
      </c>
      <c r="N31" s="15">
        <f>IF(E12,-(E7),NA())</f>
        <v>-1.6</v>
      </c>
      <c r="O31" s="15" t="e">
        <f>COS(RADIANS(M31))*N31</f>
        <v>#N/A</v>
      </c>
      <c r="P31" s="17" t="e">
        <f>SIN(RADIANS(M31))*N31</f>
        <v>#N/A</v>
      </c>
      <c r="Q31" s="31">
        <f t="shared" si="0"/>
        <v>28</v>
      </c>
      <c r="R31" s="32">
        <f t="shared" si="1"/>
        <v>1.4918</v>
      </c>
      <c r="S31" s="32">
        <f>IF(E10,DEGREES(Q31),Q31)</f>
        <v>28</v>
      </c>
      <c r="T31" s="32">
        <f>IF(E8,90-S31-E9,S31+90+E9)</f>
        <v>118</v>
      </c>
      <c r="U31" s="32">
        <f>IF(E11,ABS(E6)-R31,ABS(E5)+R31)</f>
        <v>0.10820000000000007</v>
      </c>
      <c r="V31" s="32">
        <f t="shared" si="2"/>
        <v>-5.0796823093433432E-2</v>
      </c>
      <c r="W31" s="33">
        <f t="shared" si="3"/>
        <v>9.5534929547335959E-2</v>
      </c>
    </row>
    <row r="32" spans="1:23" x14ac:dyDescent="0.25">
      <c r="A32" s="1">
        <v>30</v>
      </c>
      <c r="B32" s="2">
        <v>1.5</v>
      </c>
      <c r="F32" s="11">
        <f>IF(E8,(ROW()-ROW(F3))*5,((ROW(F75)-ROW())*5))</f>
        <v>215</v>
      </c>
      <c r="G32" s="12">
        <f>IF(F32-E9&gt;=0,F32-E9,360-E9+F32)</f>
        <v>215</v>
      </c>
      <c r="H32" s="13" t="str">
        <f>IF(G32=360,0,IF(MOD(G32,E2)=0,G32,""))</f>
        <v/>
      </c>
      <c r="I32" s="13" t="str">
        <f>IF(E13,H32,CHAR(160))</f>
        <v/>
      </c>
      <c r="J32" s="12" t="e">
        <f>NA()</f>
        <v>#N/A</v>
      </c>
      <c r="K32" s="14"/>
      <c r="L32" s="15"/>
      <c r="M32" s="16"/>
      <c r="N32" s="15"/>
      <c r="O32" s="15"/>
      <c r="P32" s="17"/>
      <c r="Q32" s="31">
        <f t="shared" si="0"/>
        <v>29</v>
      </c>
      <c r="R32" s="32">
        <f t="shared" si="1"/>
        <v>1.4979</v>
      </c>
      <c r="S32" s="32">
        <f>IF(E10,DEGREES(Q32),Q32)</f>
        <v>29</v>
      </c>
      <c r="T32" s="32">
        <f>IF(E8,90-S32-E9,S32+90+E9)</f>
        <v>119</v>
      </c>
      <c r="U32" s="32">
        <f>IF(E11,ABS(E6)-R32,ABS(E5)+R32)</f>
        <v>0.10210000000000008</v>
      </c>
      <c r="V32" s="32">
        <f t="shared" si="2"/>
        <v>-4.9499062227151044E-2</v>
      </c>
      <c r="W32" s="33">
        <f t="shared" si="3"/>
        <v>8.9298672098932386E-2</v>
      </c>
    </row>
    <row r="33" spans="1:23" x14ac:dyDescent="0.25">
      <c r="A33" s="1">
        <v>31</v>
      </c>
      <c r="B33" s="2">
        <v>1.4979</v>
      </c>
      <c r="F33" s="11">
        <f>IF(E8,(ROW()-ROW(F3))*5,((ROW(F75)-ROW())*5))</f>
        <v>210</v>
      </c>
      <c r="G33" s="12">
        <f>IF(F33-E9&gt;=0,F33-E9,360-E9+F33)</f>
        <v>210</v>
      </c>
      <c r="H33" s="13">
        <f>IF(G33=360,0,IF(MOD(G33,E2)=0,G33,""))</f>
        <v>210</v>
      </c>
      <c r="I33" s="13">
        <f>IF(E13,H33,CHAR(160))</f>
        <v>210</v>
      </c>
      <c r="J33" s="12" t="e">
        <f>NA()</f>
        <v>#N/A</v>
      </c>
      <c r="K33" s="14">
        <v>50</v>
      </c>
      <c r="L33" s="15" t="e">
        <f>MATCH(K33,H3:H74,0)</f>
        <v>#N/A</v>
      </c>
      <c r="M33" s="16" t="e">
        <f>IF(E8,90-INDEX(F3:F74,L33,1),INDEX(F3:F74,L33,1)+90)</f>
        <v>#N/A</v>
      </c>
      <c r="N33" s="15">
        <f>IF(E12,+(E7),NA())</f>
        <v>1.6</v>
      </c>
      <c r="O33" s="15" t="e">
        <f>COS(RADIANS(M33))*N33</f>
        <v>#N/A</v>
      </c>
      <c r="P33" s="17" t="e">
        <f>SIN(RADIANS(M33))*N33</f>
        <v>#N/A</v>
      </c>
      <c r="Q33" s="31">
        <f t="shared" si="0"/>
        <v>30</v>
      </c>
      <c r="R33" s="32">
        <f t="shared" si="1"/>
        <v>1.5</v>
      </c>
      <c r="S33" s="32">
        <f>IF(E10,DEGREES(Q33),Q33)</f>
        <v>30</v>
      </c>
      <c r="T33" s="32">
        <f>IF(E8,90-S33-E9,S33+90+E9)</f>
        <v>120</v>
      </c>
      <c r="U33" s="32">
        <f>IF(E11,ABS(E6)-R33,ABS(E5)+R33)</f>
        <v>0.10000000000000009</v>
      </c>
      <c r="V33" s="32">
        <f t="shared" si="2"/>
        <v>-5.0000000000000024E-2</v>
      </c>
      <c r="W33" s="33">
        <f t="shared" si="3"/>
        <v>8.6602540378443948E-2</v>
      </c>
    </row>
    <row r="34" spans="1:23" x14ac:dyDescent="0.25">
      <c r="A34" s="1">
        <v>32</v>
      </c>
      <c r="B34" s="2">
        <v>1.4918</v>
      </c>
      <c r="F34" s="11">
        <f>IF(E8,(ROW()-ROW(F3))*5,((ROW(F75)-ROW())*5))</f>
        <v>205</v>
      </c>
      <c r="G34" s="12">
        <f>IF(F34-E9&gt;=0,F34-E9,360-E9+F34)</f>
        <v>205</v>
      </c>
      <c r="H34" s="13" t="str">
        <f>IF(G34=360,0,IF(MOD(G34,E2)=0,G34,""))</f>
        <v/>
      </c>
      <c r="I34" s="13" t="str">
        <f>IF(E13,H34,CHAR(160))</f>
        <v/>
      </c>
      <c r="J34" s="12" t="e">
        <f>NA()</f>
        <v>#N/A</v>
      </c>
      <c r="K34" s="14">
        <v>50</v>
      </c>
      <c r="L34" s="15" t="e">
        <f>L33</f>
        <v>#N/A</v>
      </c>
      <c r="M34" s="16" t="e">
        <f>IF(E8,90-INDEX(F3:F74,L34,1),INDEX(F3:F74,L34,1)+90)</f>
        <v>#N/A</v>
      </c>
      <c r="N34" s="15">
        <f>IF(E12,-(E7),NA())</f>
        <v>-1.6</v>
      </c>
      <c r="O34" s="15" t="e">
        <f>COS(RADIANS(M34))*N34</f>
        <v>#N/A</v>
      </c>
      <c r="P34" s="17" t="e">
        <f>SIN(RADIANS(M34))*N34</f>
        <v>#N/A</v>
      </c>
      <c r="Q34" s="31">
        <f t="shared" si="0"/>
        <v>31</v>
      </c>
      <c r="R34" s="32">
        <f t="shared" si="1"/>
        <v>1.4979</v>
      </c>
      <c r="S34" s="32">
        <f>IF(E10,DEGREES(Q34),Q34)</f>
        <v>31</v>
      </c>
      <c r="T34" s="32">
        <f>IF(E8,90-S34-E9,S34+90+E9)</f>
        <v>121</v>
      </c>
      <c r="U34" s="32">
        <f>IF(E11,ABS(E6)-R34,ABS(E5)+R34)</f>
        <v>0.10210000000000008</v>
      </c>
      <c r="V34" s="32">
        <f t="shared" si="2"/>
        <v>-5.2585387448316583E-2</v>
      </c>
      <c r="W34" s="33">
        <f t="shared" si="3"/>
        <v>8.7516781401685742E-2</v>
      </c>
    </row>
    <row r="35" spans="1:23" x14ac:dyDescent="0.25">
      <c r="A35" s="1">
        <v>33</v>
      </c>
      <c r="B35" s="2">
        <v>1.4815</v>
      </c>
      <c r="F35" s="11">
        <f>IF(E8,(ROW()-ROW(F3))*5,((ROW(F75)-ROW())*5))</f>
        <v>200</v>
      </c>
      <c r="G35" s="12">
        <f>IF(F35-E9&gt;=0,F35-E9,360-E9+F35)</f>
        <v>200</v>
      </c>
      <c r="H35" s="13" t="str">
        <f>IF(G35=360,0,IF(MOD(G35,E2)=0,G35,""))</f>
        <v/>
      </c>
      <c r="I35" s="13" t="str">
        <f>IF(E13,H35,CHAR(160))</f>
        <v/>
      </c>
      <c r="J35" s="12" t="e">
        <f>NA()</f>
        <v>#N/A</v>
      </c>
      <c r="K35" s="14"/>
      <c r="L35" s="15"/>
      <c r="M35" s="16"/>
      <c r="N35" s="15"/>
      <c r="O35" s="15"/>
      <c r="P35" s="17"/>
      <c r="Q35" s="31">
        <f t="shared" si="0"/>
        <v>32</v>
      </c>
      <c r="R35" s="32">
        <f t="shared" si="1"/>
        <v>1.4918</v>
      </c>
      <c r="S35" s="32">
        <f>IF(E10,DEGREES(Q35),Q35)</f>
        <v>32</v>
      </c>
      <c r="T35" s="32">
        <f>IF(E8,90-S35-E9,S35+90+E9)</f>
        <v>122</v>
      </c>
      <c r="U35" s="32">
        <f>IF(E11,ABS(E6)-R35,ABS(E5)+R35)</f>
        <v>0.10820000000000007</v>
      </c>
      <c r="V35" s="32">
        <f t="shared" si="2"/>
        <v>-5.7337264390032797E-2</v>
      </c>
      <c r="W35" s="33">
        <f t="shared" si="3"/>
        <v>9.1758804004125366E-2</v>
      </c>
    </row>
    <row r="36" spans="1:23" x14ac:dyDescent="0.25">
      <c r="A36" s="1">
        <v>34</v>
      </c>
      <c r="B36" s="2">
        <v>1.4672000000000001</v>
      </c>
      <c r="F36" s="11">
        <f>IF(E8,(ROW()-ROW(F3))*5,((ROW(F75)-ROW())*5))</f>
        <v>195</v>
      </c>
      <c r="G36" s="12">
        <f>IF(F36-E9&gt;=0,F36-E9,360-E9+F36)</f>
        <v>195</v>
      </c>
      <c r="H36" s="13" t="str">
        <f>IF(G36=360,0,IF(MOD(G36,E2)=0,G36,""))</f>
        <v/>
      </c>
      <c r="I36" s="13" t="str">
        <f>IF(E13,H36,CHAR(160))</f>
        <v/>
      </c>
      <c r="J36" s="12" t="e">
        <f>NA()</f>
        <v>#N/A</v>
      </c>
      <c r="K36" s="14">
        <v>55</v>
      </c>
      <c r="L36" s="15" t="e">
        <f>MATCH(K36,H3:H74,0)</f>
        <v>#N/A</v>
      </c>
      <c r="M36" s="16" t="e">
        <f>IF(E8,90-INDEX(F3:F74,L36,1),INDEX(F3:F74,L36,1)+90)</f>
        <v>#N/A</v>
      </c>
      <c r="N36" s="15">
        <f>IF(E12,+(E7),NA())</f>
        <v>1.6</v>
      </c>
      <c r="O36" s="15" t="e">
        <f>COS(RADIANS(M36))*N36</f>
        <v>#N/A</v>
      </c>
      <c r="P36" s="17" t="e">
        <f>SIN(RADIANS(M36))*N36</f>
        <v>#N/A</v>
      </c>
      <c r="Q36" s="31">
        <f t="shared" si="0"/>
        <v>33</v>
      </c>
      <c r="R36" s="32">
        <f t="shared" si="1"/>
        <v>1.4815</v>
      </c>
      <c r="S36" s="32">
        <f>IF(E10,DEGREES(Q36),Q36)</f>
        <v>33</v>
      </c>
      <c r="T36" s="32">
        <f>IF(E8,90-S36-E9,S36+90+E9)</f>
        <v>123</v>
      </c>
      <c r="U36" s="32">
        <f>IF(E11,ABS(E6)-R36,ABS(E5)+R36)</f>
        <v>0.11850000000000005</v>
      </c>
      <c r="V36" s="32">
        <f t="shared" si="2"/>
        <v>-6.4539725649280733E-2</v>
      </c>
      <c r="W36" s="33">
        <f t="shared" si="3"/>
        <v>9.9382462301532776E-2</v>
      </c>
    </row>
    <row r="37" spans="1:23" x14ac:dyDescent="0.25">
      <c r="A37" s="1">
        <v>35</v>
      </c>
      <c r="B37" s="2">
        <v>1.4489000000000001</v>
      </c>
      <c r="F37" s="11">
        <f>IF(E8,(ROW()-ROW(F3))*5,((ROW(F75)-ROW())*5))</f>
        <v>190</v>
      </c>
      <c r="G37" s="12">
        <f>IF(F37-E9&gt;=0,F37-E9,360-E9+F37)</f>
        <v>190</v>
      </c>
      <c r="H37" s="13" t="str">
        <f>IF(G37=360,0,IF(MOD(G37,E2)=0,G37,""))</f>
        <v/>
      </c>
      <c r="I37" s="13" t="str">
        <f>IF(E13,H37,CHAR(160))</f>
        <v/>
      </c>
      <c r="J37" s="12" t="e">
        <f>NA()</f>
        <v>#N/A</v>
      </c>
      <c r="K37" s="14">
        <v>55</v>
      </c>
      <c r="L37" s="15" t="e">
        <f>L36</f>
        <v>#N/A</v>
      </c>
      <c r="M37" s="16" t="e">
        <f>IF(E8,90-INDEX(F3:F74,L37,1),INDEX(F3:F74,L37,1)+90)</f>
        <v>#N/A</v>
      </c>
      <c r="N37" s="15">
        <f>IF(E12,-(E7),NA())</f>
        <v>-1.6</v>
      </c>
      <c r="O37" s="15" t="e">
        <f>COS(RADIANS(M37))*N37</f>
        <v>#N/A</v>
      </c>
      <c r="P37" s="17" t="e">
        <f>SIN(RADIANS(M37))*N37</f>
        <v>#N/A</v>
      </c>
      <c r="Q37" s="31">
        <f t="shared" si="0"/>
        <v>34</v>
      </c>
      <c r="R37" s="32">
        <f t="shared" si="1"/>
        <v>1.4672000000000001</v>
      </c>
      <c r="S37" s="32">
        <f>IF(E10,DEGREES(Q37),Q37)</f>
        <v>34</v>
      </c>
      <c r="T37" s="32">
        <f>IF(E8,90-S37-E9,S37+90+E9)</f>
        <v>124</v>
      </c>
      <c r="U37" s="32">
        <f>IF(E11,ABS(E6)-R37,ABS(E5)+R37)</f>
        <v>0.13280000000000003</v>
      </c>
      <c r="V37" s="32">
        <f t="shared" si="2"/>
        <v>-7.426081758091517E-2</v>
      </c>
      <c r="W37" s="33">
        <f t="shared" si="3"/>
        <v>0.11009618963530957</v>
      </c>
    </row>
    <row r="38" spans="1:23" x14ac:dyDescent="0.25">
      <c r="A38" s="1">
        <v>36</v>
      </c>
      <c r="B38" s="2">
        <v>1.4266000000000001</v>
      </c>
      <c r="F38" s="11">
        <f>IF(E8,(ROW()-ROW(F3))*5,((ROW(F75)-ROW())*5))</f>
        <v>185</v>
      </c>
      <c r="G38" s="12">
        <f>IF(F38-E9&gt;=0,F38-E9,360-E9+F38)</f>
        <v>185</v>
      </c>
      <c r="H38" s="13" t="str">
        <f>IF(G38=360,0,IF(MOD(G38,E2)=0,G38,""))</f>
        <v/>
      </c>
      <c r="I38" s="13" t="str">
        <f>IF(E13,H38,CHAR(160))</f>
        <v/>
      </c>
      <c r="J38" s="12" t="e">
        <f>NA()</f>
        <v>#N/A</v>
      </c>
      <c r="K38" s="14"/>
      <c r="L38" s="15"/>
      <c r="M38" s="16"/>
      <c r="N38" s="15"/>
      <c r="O38" s="15"/>
      <c r="P38" s="17"/>
      <c r="Q38" s="31">
        <f t="shared" si="0"/>
        <v>35</v>
      </c>
      <c r="R38" s="32">
        <f t="shared" si="1"/>
        <v>1.4489000000000001</v>
      </c>
      <c r="S38" s="32">
        <f>IF(E10,DEGREES(Q38),Q38)</f>
        <v>35</v>
      </c>
      <c r="T38" s="32">
        <f>IF(E8,90-S38-E9,S38+90+E9)</f>
        <v>125</v>
      </c>
      <c r="U38" s="32">
        <f>IF(E11,ABS(E6)-R38,ABS(E5)+R38)</f>
        <v>0.15110000000000001</v>
      </c>
      <c r="V38" s="32">
        <f t="shared" si="2"/>
        <v>-8.6667399532643088E-2</v>
      </c>
      <c r="W38" s="33">
        <f t="shared" si="3"/>
        <v>0.12377387389206665</v>
      </c>
    </row>
    <row r="39" spans="1:23" x14ac:dyDescent="0.25">
      <c r="A39" s="1">
        <v>37</v>
      </c>
      <c r="B39" s="2">
        <v>1.4004000000000001</v>
      </c>
      <c r="F39" s="11">
        <f>IF(E8,(ROW()-ROW(F3))*5,((ROW(F75)-ROW())*5))</f>
        <v>180</v>
      </c>
      <c r="G39" s="12">
        <f>IF(F39-E9&gt;=0,F39-E9,360-E9+F39)</f>
        <v>180</v>
      </c>
      <c r="H39" s="13">
        <f>IF(G39=360,0,IF(MOD(G39,E2)=0,G39,""))</f>
        <v>180</v>
      </c>
      <c r="I39" s="13">
        <f>IF(E13,H39,CHAR(160))</f>
        <v>180</v>
      </c>
      <c r="J39" s="12" t="e">
        <f>NA()</f>
        <v>#N/A</v>
      </c>
      <c r="K39" s="14">
        <v>60</v>
      </c>
      <c r="L39" s="15">
        <f>MATCH(K39,H3:H74,0)</f>
        <v>61</v>
      </c>
      <c r="M39" s="16">
        <f>IF(E8,90-INDEX(F3:F74,L39,1),INDEX(F3:F74,L39,1)+90)</f>
        <v>150</v>
      </c>
      <c r="N39" s="15">
        <f>IF(E12,+(E7),NA())</f>
        <v>1.6</v>
      </c>
      <c r="O39" s="15">
        <f>COS(RADIANS(M39))*N39</f>
        <v>-1.3856406460551021</v>
      </c>
      <c r="P39" s="17">
        <f>SIN(RADIANS(M39))*N39</f>
        <v>0.79999999999999993</v>
      </c>
      <c r="Q39" s="31">
        <f t="shared" si="0"/>
        <v>36</v>
      </c>
      <c r="R39" s="32">
        <f t="shared" si="1"/>
        <v>1.4266000000000001</v>
      </c>
      <c r="S39" s="32">
        <f>IF(E10,DEGREES(Q39),Q39)</f>
        <v>36</v>
      </c>
      <c r="T39" s="32">
        <f>IF(E8,90-S39-E9,S39+90+E9)</f>
        <v>126</v>
      </c>
      <c r="U39" s="32">
        <f>IF(E11,ABS(E6)-R39,ABS(E5)+R39)</f>
        <v>0.1734</v>
      </c>
      <c r="V39" s="32">
        <f t="shared" si="2"/>
        <v>-0.10192196274751482</v>
      </c>
      <c r="W39" s="33">
        <f t="shared" si="3"/>
        <v>0.14028354682461588</v>
      </c>
    </row>
    <row r="40" spans="1:23" x14ac:dyDescent="0.25">
      <c r="A40" s="1">
        <v>38</v>
      </c>
      <c r="B40" s="2">
        <v>1.3703000000000001</v>
      </c>
      <c r="F40" s="11">
        <f>IF(E8,(ROW()-ROW(F3))*5,((ROW(F75)-ROW())*5))</f>
        <v>175</v>
      </c>
      <c r="G40" s="12">
        <f>IF(F40-E9&gt;=0,F40-E9,360-E9+F40)</f>
        <v>175</v>
      </c>
      <c r="H40" s="13" t="str">
        <f>IF(G40=360,0,IF(MOD(G40,E2)=0,G40,""))</f>
        <v/>
      </c>
      <c r="I40" s="13" t="str">
        <f>IF(E13,H40,CHAR(160))</f>
        <v/>
      </c>
      <c r="J40" s="12" t="e">
        <f>NA()</f>
        <v>#N/A</v>
      </c>
      <c r="K40" s="14">
        <v>60</v>
      </c>
      <c r="L40" s="15">
        <f>L39</f>
        <v>61</v>
      </c>
      <c r="M40" s="16">
        <f>IF(E8,90-INDEX(F3:F74,L40,1),INDEX(F3:F74,L40,1)+90)</f>
        <v>150</v>
      </c>
      <c r="N40" s="15">
        <f>IF(E12,-(E7),NA())</f>
        <v>-1.6</v>
      </c>
      <c r="O40" s="15">
        <f>COS(RADIANS(M40))*N40</f>
        <v>1.3856406460551021</v>
      </c>
      <c r="P40" s="17">
        <f>SIN(RADIANS(M40))*N40</f>
        <v>-0.79999999999999993</v>
      </c>
      <c r="Q40" s="31">
        <f t="shared" si="0"/>
        <v>37</v>
      </c>
      <c r="R40" s="32">
        <f t="shared" si="1"/>
        <v>1.4004000000000001</v>
      </c>
      <c r="S40" s="32">
        <f>IF(E10,DEGREES(Q40),Q40)</f>
        <v>37</v>
      </c>
      <c r="T40" s="32">
        <f>IF(E8,90-S40-E9,S40+90+E9)</f>
        <v>127</v>
      </c>
      <c r="U40" s="32">
        <f>IF(E11,ABS(E6)-R40,ABS(E5)+R40)</f>
        <v>0.1996</v>
      </c>
      <c r="V40" s="32">
        <f t="shared" si="2"/>
        <v>-0.12012227862114885</v>
      </c>
      <c r="W40" s="33">
        <f t="shared" si="3"/>
        <v>0.15940764780543962</v>
      </c>
    </row>
    <row r="41" spans="1:23" x14ac:dyDescent="0.25">
      <c r="A41" s="1">
        <v>39</v>
      </c>
      <c r="B41" s="2">
        <v>1.3365</v>
      </c>
      <c r="F41" s="11">
        <f>IF(E8,(ROW()-ROW(F3))*5,((ROW(F75)-ROW())*5))</f>
        <v>170</v>
      </c>
      <c r="G41" s="12">
        <f>IF(F41-E9&gt;=0,F41-E9,360-E9+F41)</f>
        <v>170</v>
      </c>
      <c r="H41" s="13" t="str">
        <f>IF(G41=360,0,IF(MOD(G41,E2)=0,G41,""))</f>
        <v/>
      </c>
      <c r="I41" s="13" t="str">
        <f>IF(E13,H41,CHAR(160))</f>
        <v/>
      </c>
      <c r="J41" s="12" t="e">
        <f>NA()</f>
        <v>#N/A</v>
      </c>
      <c r="K41" s="14"/>
      <c r="L41" s="15"/>
      <c r="M41" s="16"/>
      <c r="N41" s="15"/>
      <c r="O41" s="15"/>
      <c r="P41" s="17"/>
      <c r="Q41" s="31">
        <f t="shared" si="0"/>
        <v>38</v>
      </c>
      <c r="R41" s="32">
        <f t="shared" si="1"/>
        <v>1.3703000000000001</v>
      </c>
      <c r="S41" s="32">
        <f>IF(E10,DEGREES(Q41),Q41)</f>
        <v>38</v>
      </c>
      <c r="T41" s="32">
        <f>IF(E8,90-S41-E9,S41+90+E9)</f>
        <v>128</v>
      </c>
      <c r="U41" s="32">
        <f>IF(E11,ABS(E6)-R41,ABS(E5)+R41)</f>
        <v>0.22970000000000002</v>
      </c>
      <c r="V41" s="32">
        <f t="shared" si="2"/>
        <v>-0.14141744088230371</v>
      </c>
      <c r="W41" s="33">
        <f t="shared" si="3"/>
        <v>0.18100607010346406</v>
      </c>
    </row>
    <row r="42" spans="1:23" x14ac:dyDescent="0.25">
      <c r="A42" s="1">
        <v>40</v>
      </c>
      <c r="B42" s="2">
        <v>1.2989999999999999</v>
      </c>
      <c r="F42" s="11">
        <f>IF(E8,(ROW()-ROW(F3))*5,((ROW(F75)-ROW())*5))</f>
        <v>165</v>
      </c>
      <c r="G42" s="12">
        <f>IF(F42-E9&gt;=0,F42-E9,360-E9+F42)</f>
        <v>165</v>
      </c>
      <c r="H42" s="13" t="str">
        <f>IF(G42=360,0,IF(MOD(G42,E2)=0,G42,""))</f>
        <v/>
      </c>
      <c r="I42" s="13" t="str">
        <f>IF(E13,H42,CHAR(160))</f>
        <v/>
      </c>
      <c r="J42" s="12" t="e">
        <f>NA()</f>
        <v>#N/A</v>
      </c>
      <c r="K42" s="14">
        <v>65</v>
      </c>
      <c r="L42" s="15" t="e">
        <f>MATCH(K42,H3:H74,0)</f>
        <v>#N/A</v>
      </c>
      <c r="M42" s="16" t="e">
        <f>IF(E8,90-INDEX(F3:F74,L42,1),INDEX(F3:F74,L42,1)+90)</f>
        <v>#N/A</v>
      </c>
      <c r="N42" s="15">
        <f>IF(E12,+(E7),NA())</f>
        <v>1.6</v>
      </c>
      <c r="O42" s="15" t="e">
        <f>COS(RADIANS(M42))*N42</f>
        <v>#N/A</v>
      </c>
      <c r="P42" s="17" t="e">
        <f>SIN(RADIANS(M42))*N42</f>
        <v>#N/A</v>
      </c>
      <c r="Q42" s="31">
        <f t="shared" si="0"/>
        <v>39</v>
      </c>
      <c r="R42" s="32">
        <f t="shared" si="1"/>
        <v>1.3365</v>
      </c>
      <c r="S42" s="32">
        <f>IF(E10,DEGREES(Q42),Q42)</f>
        <v>39</v>
      </c>
      <c r="T42" s="32">
        <f>IF(E8,90-S42-E9,S42+90+E9)</f>
        <v>129</v>
      </c>
      <c r="U42" s="32">
        <f>IF(E11,ABS(E6)-R42,ABS(E5)+R42)</f>
        <v>0.26350000000000007</v>
      </c>
      <c r="V42" s="32">
        <f t="shared" si="2"/>
        <v>-0.16582592304163216</v>
      </c>
      <c r="W42" s="33">
        <f t="shared" si="3"/>
        <v>0.20477796084391192</v>
      </c>
    </row>
    <row r="43" spans="1:23" x14ac:dyDescent="0.25">
      <c r="A43" s="1">
        <v>41</v>
      </c>
      <c r="B43" s="2">
        <v>1.258</v>
      </c>
      <c r="F43" s="11">
        <f>IF(E8,(ROW()-ROW(F3))*5,((ROW(F75)-ROW())*5))</f>
        <v>160</v>
      </c>
      <c r="G43" s="12">
        <f>IF(F43-E9&gt;=0,F43-E9,360-E9+F43)</f>
        <v>160</v>
      </c>
      <c r="H43" s="13" t="str">
        <f>IF(G43=360,0,IF(MOD(G43,E2)=0,G43,""))</f>
        <v/>
      </c>
      <c r="I43" s="13" t="str">
        <f>IF(E13,H43,CHAR(160))</f>
        <v/>
      </c>
      <c r="J43" s="12" t="e">
        <f>NA()</f>
        <v>#N/A</v>
      </c>
      <c r="K43" s="14">
        <v>65</v>
      </c>
      <c r="L43" s="15" t="e">
        <f>L42</f>
        <v>#N/A</v>
      </c>
      <c r="M43" s="16" t="e">
        <f>IF(E8,90-INDEX(F3:F74,L43,1),INDEX(F3:F74,L43,1)+90)</f>
        <v>#N/A</v>
      </c>
      <c r="N43" s="15">
        <f>IF(E12,-(E7),NA())</f>
        <v>-1.6</v>
      </c>
      <c r="O43" s="15" t="e">
        <f>COS(RADIANS(M43))*N43</f>
        <v>#N/A</v>
      </c>
      <c r="P43" s="17" t="e">
        <f>SIN(RADIANS(M43))*N43</f>
        <v>#N/A</v>
      </c>
      <c r="Q43" s="31">
        <f t="shared" si="0"/>
        <v>40</v>
      </c>
      <c r="R43" s="32">
        <f t="shared" si="1"/>
        <v>1.2989999999999999</v>
      </c>
      <c r="S43" s="32">
        <f>IF(E10,DEGREES(Q43),Q43)</f>
        <v>40</v>
      </c>
      <c r="T43" s="32">
        <f>IF(E8,90-S43-E9,S43+90+E9)</f>
        <v>130</v>
      </c>
      <c r="U43" s="32">
        <f>IF(E11,ABS(E6)-R43,ABS(E5)+R43)</f>
        <v>0.30100000000000016</v>
      </c>
      <c r="V43" s="32">
        <f t="shared" si="2"/>
        <v>-0.19347907051564844</v>
      </c>
      <c r="W43" s="33">
        <f t="shared" si="3"/>
        <v>0.23057937737881251</v>
      </c>
    </row>
    <row r="44" spans="1:23" x14ac:dyDescent="0.25">
      <c r="A44" s="1">
        <v>42</v>
      </c>
      <c r="B44" s="2">
        <v>1.2135</v>
      </c>
      <c r="F44" s="11">
        <f>IF(E8,(ROW()-ROW(F3))*5,((ROW(F75)-ROW())*5))</f>
        <v>155</v>
      </c>
      <c r="G44" s="12">
        <f>IF(F44-E9&gt;=0,F44-E9,360-E9+F44)</f>
        <v>155</v>
      </c>
      <c r="H44" s="13" t="str">
        <f>IF(G44=360,0,IF(MOD(G44,E2)=0,G44,""))</f>
        <v/>
      </c>
      <c r="I44" s="13" t="str">
        <f>IF(E13,H44,CHAR(160))</f>
        <v/>
      </c>
      <c r="J44" s="12" t="e">
        <f>NA()</f>
        <v>#N/A</v>
      </c>
      <c r="K44" s="14"/>
      <c r="L44" s="15"/>
      <c r="M44" s="16"/>
      <c r="N44" s="15"/>
      <c r="O44" s="15"/>
      <c r="P44" s="17"/>
      <c r="Q44" s="31">
        <f t="shared" si="0"/>
        <v>41</v>
      </c>
      <c r="R44" s="32">
        <f t="shared" si="1"/>
        <v>1.258</v>
      </c>
      <c r="S44" s="32">
        <f>IF(E10,DEGREES(Q44),Q44)</f>
        <v>41</v>
      </c>
      <c r="T44" s="32">
        <f>IF(E8,90-S44-E9,S44+90+E9)</f>
        <v>131</v>
      </c>
      <c r="U44" s="32">
        <f>IF(E11,ABS(E6)-R44,ABS(E5)+R44)</f>
        <v>0.34200000000000008</v>
      </c>
      <c r="V44" s="32">
        <f t="shared" si="2"/>
        <v>-0.2243721879147535</v>
      </c>
      <c r="W44" s="33">
        <f t="shared" si="3"/>
        <v>0.25811067643618812</v>
      </c>
    </row>
    <row r="45" spans="1:23" x14ac:dyDescent="0.25">
      <c r="A45" s="1">
        <v>43</v>
      </c>
      <c r="B45" s="2">
        <v>1.1657</v>
      </c>
      <c r="F45" s="11">
        <f>IF(E8,(ROW()-ROW(F3))*5,((ROW(F75)-ROW())*5))</f>
        <v>150</v>
      </c>
      <c r="G45" s="12">
        <f>IF(F45-E9&gt;=0,F45-E9,360-E9+F45)</f>
        <v>150</v>
      </c>
      <c r="H45" s="13">
        <f>IF(G45=360,0,IF(MOD(G45,E2)=0,G45,""))</f>
        <v>150</v>
      </c>
      <c r="I45" s="13">
        <f>IF(E13,H45,CHAR(160))</f>
        <v>150</v>
      </c>
      <c r="J45" s="12" t="e">
        <f>NA()</f>
        <v>#N/A</v>
      </c>
      <c r="K45" s="14">
        <v>70</v>
      </c>
      <c r="L45" s="15" t="e">
        <f>MATCH(K45,H3:H74,0)</f>
        <v>#N/A</v>
      </c>
      <c r="M45" s="16" t="e">
        <f>IF(E8,90-INDEX(F3:F74,L45,1),INDEX(F3:F74,L45,1)+90)</f>
        <v>#N/A</v>
      </c>
      <c r="N45" s="15">
        <f>IF(E12,+(E7),NA())</f>
        <v>1.6</v>
      </c>
      <c r="O45" s="15" t="e">
        <f>COS(RADIANS(M45))*N45</f>
        <v>#N/A</v>
      </c>
      <c r="P45" s="17" t="e">
        <f>SIN(RADIANS(M45))*N45</f>
        <v>#N/A</v>
      </c>
      <c r="Q45" s="31">
        <f t="shared" si="0"/>
        <v>42</v>
      </c>
      <c r="R45" s="32">
        <f t="shared" si="1"/>
        <v>1.2135</v>
      </c>
      <c r="S45" s="32">
        <f>IF(E10,DEGREES(Q45),Q45)</f>
        <v>42</v>
      </c>
      <c r="T45" s="32">
        <f>IF(E8,90-S45-E9,S45+90+E9)</f>
        <v>132</v>
      </c>
      <c r="U45" s="32">
        <f>IF(E11,ABS(E6)-R45,ABS(E5)+R45)</f>
        <v>0.38650000000000007</v>
      </c>
      <c r="V45" s="32">
        <f t="shared" si="2"/>
        <v>-0.25861897935769873</v>
      </c>
      <c r="W45" s="33">
        <f t="shared" si="3"/>
        <v>0.2872254750470129</v>
      </c>
    </row>
    <row r="46" spans="1:23" x14ac:dyDescent="0.25">
      <c r="A46" s="1">
        <v>44</v>
      </c>
      <c r="B46" s="2">
        <v>1.1147</v>
      </c>
      <c r="F46" s="11">
        <f>IF(E8,(ROW()-ROW(F3))*5,((ROW(F75)-ROW())*5))</f>
        <v>145</v>
      </c>
      <c r="G46" s="12">
        <f>IF(F46-E9&gt;=0,F46-E9,360-E9+F46)</f>
        <v>145</v>
      </c>
      <c r="H46" s="13" t="str">
        <f>IF(G46=360,0,IF(MOD(G46,E2)=0,G46,""))</f>
        <v/>
      </c>
      <c r="I46" s="13" t="str">
        <f>IF(E13,H46,CHAR(160))</f>
        <v/>
      </c>
      <c r="J46" s="12" t="e">
        <f>NA()</f>
        <v>#N/A</v>
      </c>
      <c r="K46" s="14">
        <v>70</v>
      </c>
      <c r="L46" s="15" t="e">
        <f>L45</f>
        <v>#N/A</v>
      </c>
      <c r="M46" s="16" t="e">
        <f>IF(E8,90-INDEX(F3:F74,L46,1),INDEX(F3:F74,L46,1)+90)</f>
        <v>#N/A</v>
      </c>
      <c r="N46" s="15">
        <f>IF(E12,-(E7),NA())</f>
        <v>-1.6</v>
      </c>
      <c r="O46" s="15" t="e">
        <f>COS(RADIANS(M46))*N46</f>
        <v>#N/A</v>
      </c>
      <c r="P46" s="17" t="e">
        <f>SIN(RADIANS(M46))*N46</f>
        <v>#N/A</v>
      </c>
      <c r="Q46" s="31">
        <f t="shared" si="0"/>
        <v>43</v>
      </c>
      <c r="R46" s="32">
        <f t="shared" si="1"/>
        <v>1.1657</v>
      </c>
      <c r="S46" s="32">
        <f>IF(E10,DEGREES(Q46),Q46)</f>
        <v>43</v>
      </c>
      <c r="T46" s="32">
        <f>IF(E8,90-S46-E9,S46+90+E9)</f>
        <v>133</v>
      </c>
      <c r="U46" s="32">
        <f>IF(E11,ABS(E6)-R46,ABS(E5)+R46)</f>
        <v>0.43430000000000013</v>
      </c>
      <c r="V46" s="32">
        <f t="shared" si="2"/>
        <v>-0.2961918877751431</v>
      </c>
      <c r="W46" s="33">
        <f t="shared" si="3"/>
        <v>0.31762691261320586</v>
      </c>
    </row>
    <row r="47" spans="1:23" x14ac:dyDescent="0.25">
      <c r="A47" s="1">
        <v>45</v>
      </c>
      <c r="B47" s="2">
        <v>1.0607</v>
      </c>
      <c r="F47" s="11">
        <f>IF(E8,(ROW()-ROW(F3))*5,((ROW(F75)-ROW())*5))</f>
        <v>140</v>
      </c>
      <c r="G47" s="12">
        <f>IF(F47-E9&gt;=0,F47-E9,360-E9+F47)</f>
        <v>140</v>
      </c>
      <c r="H47" s="13" t="str">
        <f>IF(G47=360,0,IF(MOD(G47,E2)=0,G47,""))</f>
        <v/>
      </c>
      <c r="I47" s="13" t="str">
        <f>IF(E13,H47,CHAR(160))</f>
        <v/>
      </c>
      <c r="J47" s="12" t="e">
        <f>NA()</f>
        <v>#N/A</v>
      </c>
      <c r="K47" s="14"/>
      <c r="L47" s="15"/>
      <c r="M47" s="16"/>
      <c r="N47" s="15"/>
      <c r="O47" s="15"/>
      <c r="P47" s="17"/>
      <c r="Q47" s="31">
        <f t="shared" si="0"/>
        <v>44</v>
      </c>
      <c r="R47" s="32">
        <f t="shared" si="1"/>
        <v>1.1147</v>
      </c>
      <c r="S47" s="32">
        <f>IF(E10,DEGREES(Q47),Q47)</f>
        <v>44</v>
      </c>
      <c r="T47" s="32">
        <f>IF(E8,90-S47-E9,S47+90+E9)</f>
        <v>134</v>
      </c>
      <c r="U47" s="32">
        <f>IF(E11,ABS(E6)-R47,ABS(E5)+R47)</f>
        <v>0.48530000000000006</v>
      </c>
      <c r="V47" s="32">
        <f t="shared" si="2"/>
        <v>-0.33711770718375145</v>
      </c>
      <c r="W47" s="33">
        <f t="shared" si="3"/>
        <v>0.3490956051043474</v>
      </c>
    </row>
    <row r="48" spans="1:23" x14ac:dyDescent="0.25">
      <c r="A48" s="1">
        <v>46</v>
      </c>
      <c r="B48" s="2">
        <v>1.0037</v>
      </c>
      <c r="F48" s="11">
        <f>IF(E8,(ROW()-ROW(F3))*5,((ROW(F75)-ROW())*5))</f>
        <v>135</v>
      </c>
      <c r="G48" s="12">
        <f>IF(F48-E9&gt;=0,F48-E9,360-E9+F48)</f>
        <v>135</v>
      </c>
      <c r="H48" s="13" t="str">
        <f>IF(G48=360,0,IF(MOD(G48,E2)=0,G48,""))</f>
        <v/>
      </c>
      <c r="I48" s="13" t="str">
        <f>IF(E13,H48,CHAR(160))</f>
        <v/>
      </c>
      <c r="J48" s="12" t="e">
        <f>NA()</f>
        <v>#N/A</v>
      </c>
      <c r="K48" s="14">
        <v>75</v>
      </c>
      <c r="L48" s="15" t="e">
        <f>MATCH(K48,H3:H74,0)</f>
        <v>#N/A</v>
      </c>
      <c r="M48" s="16" t="e">
        <f>IF(E8,90-INDEX(F3:F74,L48,1),INDEX(F3:F74,L48,1)+90)</f>
        <v>#N/A</v>
      </c>
      <c r="N48" s="15">
        <f>IF(E12,+(E7),NA())</f>
        <v>1.6</v>
      </c>
      <c r="O48" s="15" t="e">
        <f>COS(RADIANS(M48))*N48</f>
        <v>#N/A</v>
      </c>
      <c r="P48" s="17" t="e">
        <f>SIN(RADIANS(M48))*N48</f>
        <v>#N/A</v>
      </c>
      <c r="Q48" s="31">
        <f t="shared" si="0"/>
        <v>45</v>
      </c>
      <c r="R48" s="32">
        <f t="shared" si="1"/>
        <v>1.0607</v>
      </c>
      <c r="S48" s="32">
        <f>IF(E10,DEGREES(Q48),Q48)</f>
        <v>45</v>
      </c>
      <c r="T48" s="32">
        <f>IF(E8,90-S48-E9,S48+90+E9)</f>
        <v>135</v>
      </c>
      <c r="U48" s="32">
        <f>IF(E11,ABS(E6)-R48,ABS(E5)+R48)</f>
        <v>0.53930000000000011</v>
      </c>
      <c r="V48" s="32">
        <f t="shared" si="2"/>
        <v>-0.38134268709390512</v>
      </c>
      <c r="W48" s="33">
        <f t="shared" si="3"/>
        <v>0.38134268709390517</v>
      </c>
    </row>
    <row r="49" spans="1:23" x14ac:dyDescent="0.25">
      <c r="A49" s="1">
        <v>47</v>
      </c>
      <c r="B49" s="2">
        <v>0.94399999999999995</v>
      </c>
      <c r="F49" s="11">
        <f>IF(E8,(ROW()-ROW(F3))*5,((ROW(F75)-ROW())*5))</f>
        <v>130</v>
      </c>
      <c r="G49" s="12">
        <f>IF(F49-E9&gt;=0,F49-E9,360-E9+F49)</f>
        <v>130</v>
      </c>
      <c r="H49" s="13" t="str">
        <f>IF(G49=360,0,IF(MOD(G49,E2)=0,G49,""))</f>
        <v/>
      </c>
      <c r="I49" s="13" t="str">
        <f>IF(E13,H49,CHAR(160))</f>
        <v/>
      </c>
      <c r="J49" s="12" t="e">
        <f>NA()</f>
        <v>#N/A</v>
      </c>
      <c r="K49" s="14">
        <v>75</v>
      </c>
      <c r="L49" s="15" t="e">
        <f>L48</f>
        <v>#N/A</v>
      </c>
      <c r="M49" s="16" t="e">
        <f>IF(E8,90-INDEX(F3:F74,L49,1),INDEX(F3:F74,L49,1)+90)</f>
        <v>#N/A</v>
      </c>
      <c r="N49" s="15">
        <f>IF(E12,-(E7),NA())</f>
        <v>-1.6</v>
      </c>
      <c r="O49" s="15" t="e">
        <f>COS(RADIANS(M49))*N49</f>
        <v>#N/A</v>
      </c>
      <c r="P49" s="17" t="e">
        <f>SIN(RADIANS(M49))*N49</f>
        <v>#N/A</v>
      </c>
      <c r="Q49" s="31">
        <f t="shared" si="0"/>
        <v>46</v>
      </c>
      <c r="R49" s="32">
        <f t="shared" si="1"/>
        <v>1.0037</v>
      </c>
      <c r="S49" s="32">
        <f>IF(E10,DEGREES(Q49),Q49)</f>
        <v>46</v>
      </c>
      <c r="T49" s="32">
        <f>IF(E8,90-S49-E9,S49+90+E9)</f>
        <v>136</v>
      </c>
      <c r="U49" s="32">
        <f>IF(E11,ABS(E6)-R49,ABS(E5)+R49)</f>
        <v>0.59630000000000005</v>
      </c>
      <c r="V49" s="32">
        <f t="shared" si="2"/>
        <v>-0.42894232294193774</v>
      </c>
      <c r="W49" s="33">
        <f t="shared" si="3"/>
        <v>0.41422478630470005</v>
      </c>
    </row>
    <row r="50" spans="1:23" x14ac:dyDescent="0.25">
      <c r="A50" s="1">
        <v>48</v>
      </c>
      <c r="B50" s="2">
        <v>0.88170000000000004</v>
      </c>
      <c r="F50" s="11">
        <f>IF(E8,(ROW()-ROW(F3))*5,((ROW(F75)-ROW())*5))</f>
        <v>125</v>
      </c>
      <c r="G50" s="12">
        <f>IF(F50-E9&gt;=0,F50-E9,360-E9+F50)</f>
        <v>125</v>
      </c>
      <c r="H50" s="13" t="str">
        <f>IF(G50=360,0,IF(MOD(G50,E2)=0,G50,""))</f>
        <v/>
      </c>
      <c r="I50" s="13" t="str">
        <f>IF(E13,H50,CHAR(160))</f>
        <v/>
      </c>
      <c r="J50" s="12" t="e">
        <f>NA()</f>
        <v>#N/A</v>
      </c>
      <c r="K50" s="14"/>
      <c r="L50" s="15"/>
      <c r="M50" s="16"/>
      <c r="N50" s="15"/>
      <c r="O50" s="15"/>
      <c r="P50" s="17"/>
      <c r="Q50" s="31">
        <f t="shared" si="0"/>
        <v>47</v>
      </c>
      <c r="R50" s="32">
        <f t="shared" si="1"/>
        <v>0.94399999999999995</v>
      </c>
      <c r="S50" s="32">
        <f>IF(E10,DEGREES(Q50),Q50)</f>
        <v>47</v>
      </c>
      <c r="T50" s="32">
        <f>IF(E8,90-S50-E9,S50+90+E9)</f>
        <v>137</v>
      </c>
      <c r="U50" s="32">
        <f>IF(E11,ABS(E6)-R50,ABS(E5)+R50)</f>
        <v>0.65600000000000014</v>
      </c>
      <c r="V50" s="32">
        <f t="shared" si="2"/>
        <v>-0.47976802826217591</v>
      </c>
      <c r="W50" s="33">
        <f t="shared" si="3"/>
        <v>0.44739092420099918</v>
      </c>
    </row>
    <row r="51" spans="1:23" x14ac:dyDescent="0.25">
      <c r="A51" s="1">
        <v>49</v>
      </c>
      <c r="B51" s="2">
        <v>0.81699999999999995</v>
      </c>
      <c r="F51" s="11">
        <f>IF(E8,(ROW()-ROW(F3))*5,((ROW(F75)-ROW())*5))</f>
        <v>120</v>
      </c>
      <c r="G51" s="12">
        <f>IF(F51-E9&gt;=0,F51-E9,360-E9+F51)</f>
        <v>120</v>
      </c>
      <c r="H51" s="13">
        <f>IF(G51=360,0,IF(MOD(G51,E2)=0,G51,""))</f>
        <v>120</v>
      </c>
      <c r="I51" s="13">
        <f>IF(E13,H51,CHAR(160))</f>
        <v>120</v>
      </c>
      <c r="J51" s="12" t="e">
        <f>NA()</f>
        <v>#N/A</v>
      </c>
      <c r="K51" s="14">
        <v>80</v>
      </c>
      <c r="L51" s="15" t="e">
        <f>MATCH(K51,H3:H74,0)</f>
        <v>#N/A</v>
      </c>
      <c r="M51" s="16" t="e">
        <f>IF(E8,90-INDEX(F3:F74,L51,1),INDEX(F3:F74,L51,1)+90)</f>
        <v>#N/A</v>
      </c>
      <c r="N51" s="15">
        <f>IF(E12,+(E7),NA())</f>
        <v>1.6</v>
      </c>
      <c r="O51" s="15" t="e">
        <f>COS(RADIANS(M51))*N51</f>
        <v>#N/A</v>
      </c>
      <c r="P51" s="17" t="e">
        <f>SIN(RADIANS(M51))*N51</f>
        <v>#N/A</v>
      </c>
      <c r="Q51" s="31">
        <f t="shared" si="0"/>
        <v>48</v>
      </c>
      <c r="R51" s="32">
        <f t="shared" si="1"/>
        <v>0.88170000000000004</v>
      </c>
      <c r="S51" s="32">
        <f>IF(E10,DEGREES(Q51),Q51)</f>
        <v>48</v>
      </c>
      <c r="T51" s="32">
        <f>IF(E8,90-S51-E9,S51+90+E9)</f>
        <v>138</v>
      </c>
      <c r="U51" s="32">
        <f>IF(E11,ABS(E6)-R51,ABS(E5)+R51)</f>
        <v>0.71830000000000005</v>
      </c>
      <c r="V51" s="32">
        <f t="shared" si="2"/>
        <v>-0.53380092814041213</v>
      </c>
      <c r="W51" s="33">
        <f t="shared" si="3"/>
        <v>0.48063651454756801</v>
      </c>
    </row>
    <row r="52" spans="1:23" x14ac:dyDescent="0.25">
      <c r="A52" s="1">
        <v>50</v>
      </c>
      <c r="B52" s="2">
        <v>0.75</v>
      </c>
      <c r="F52" s="11">
        <f>IF(E8,(ROW()-ROW(F3))*5,((ROW(F75)-ROW())*5))</f>
        <v>115</v>
      </c>
      <c r="G52" s="12">
        <f>IF(F52-E9&gt;=0,F52-E9,360-E9+F52)</f>
        <v>115</v>
      </c>
      <c r="H52" s="13" t="str">
        <f>IF(G52=360,0,IF(MOD(G52,E2)=0,G52,""))</f>
        <v/>
      </c>
      <c r="I52" s="13" t="str">
        <f>IF(E13,H52,CHAR(160))</f>
        <v/>
      </c>
      <c r="J52" s="12" t="e">
        <f>NA()</f>
        <v>#N/A</v>
      </c>
      <c r="K52" s="14">
        <v>80</v>
      </c>
      <c r="L52" s="15" t="e">
        <f>L51</f>
        <v>#N/A</v>
      </c>
      <c r="M52" s="16" t="e">
        <f>IF(E8,90-INDEX(F3:F74,L52,1),INDEX(F3:F74,L52,1)+90)</f>
        <v>#N/A</v>
      </c>
      <c r="N52" s="15">
        <f>IF(E12,-(E7),NA())</f>
        <v>-1.6</v>
      </c>
      <c r="O52" s="15" t="e">
        <f>COS(RADIANS(M52))*N52</f>
        <v>#N/A</v>
      </c>
      <c r="P52" s="17" t="e">
        <f>SIN(RADIANS(M52))*N52</f>
        <v>#N/A</v>
      </c>
      <c r="Q52" s="31">
        <f t="shared" si="0"/>
        <v>49</v>
      </c>
      <c r="R52" s="32">
        <f t="shared" si="1"/>
        <v>0.81699999999999995</v>
      </c>
      <c r="S52" s="32">
        <f>IF(E10,DEGREES(Q52),Q52)</f>
        <v>49</v>
      </c>
      <c r="T52" s="32">
        <f>IF(E8,90-S52-E9,S52+90+E9)</f>
        <v>139</v>
      </c>
      <c r="U52" s="32">
        <f>IF(E11,ABS(E6)-R52,ABS(E5)+R52)</f>
        <v>0.78300000000000014</v>
      </c>
      <c r="V52" s="32">
        <f t="shared" si="2"/>
        <v>-0.59093760131443063</v>
      </c>
      <c r="W52" s="33">
        <f t="shared" si="3"/>
        <v>0.5136942196995673</v>
      </c>
    </row>
    <row r="53" spans="1:23" x14ac:dyDescent="0.25">
      <c r="A53" s="1">
        <v>51</v>
      </c>
      <c r="B53" s="2">
        <v>0.68100000000000005</v>
      </c>
      <c r="F53" s="11">
        <f>IF(E8,(ROW()-ROW(F3))*5,((ROW(F75)-ROW())*5))</f>
        <v>110</v>
      </c>
      <c r="G53" s="12">
        <f>IF(F53-E9&gt;=0,F53-E9,360-E9+F53)</f>
        <v>110</v>
      </c>
      <c r="H53" s="13" t="str">
        <f>IF(G53=360,0,IF(MOD(G53,E2)=0,G53,""))</f>
        <v/>
      </c>
      <c r="I53" s="13" t="str">
        <f>IF(E13,H53,CHAR(160))</f>
        <v/>
      </c>
      <c r="J53" s="12" t="e">
        <f>NA()</f>
        <v>#N/A</v>
      </c>
      <c r="K53" s="14"/>
      <c r="L53" s="15"/>
      <c r="M53" s="16"/>
      <c r="N53" s="15"/>
      <c r="O53" s="15"/>
      <c r="P53" s="17"/>
      <c r="Q53" s="31">
        <f t="shared" si="0"/>
        <v>50</v>
      </c>
      <c r="R53" s="32">
        <f t="shared" si="1"/>
        <v>0.75</v>
      </c>
      <c r="S53" s="32">
        <f>IF(E10,DEGREES(Q53),Q53)</f>
        <v>50</v>
      </c>
      <c r="T53" s="32">
        <f>IF(E8,90-S53-E9,S53+90+E9)</f>
        <v>140</v>
      </c>
      <c r="U53" s="32">
        <f>IF(E11,ABS(E6)-R53,ABS(E5)+R53)</f>
        <v>0.85000000000000009</v>
      </c>
      <c r="V53" s="32">
        <f t="shared" si="2"/>
        <v>-0.65113777665113126</v>
      </c>
      <c r="W53" s="33">
        <f t="shared" si="3"/>
        <v>0.54636946823355859</v>
      </c>
    </row>
    <row r="54" spans="1:23" x14ac:dyDescent="0.25">
      <c r="A54" s="1">
        <v>52</v>
      </c>
      <c r="B54" s="2">
        <v>0.61009999999999998</v>
      </c>
      <c r="F54" s="11">
        <f>IF(E8,(ROW()-ROW(F3))*5,((ROW(F75)-ROW())*5))</f>
        <v>105</v>
      </c>
      <c r="G54" s="12">
        <f>IF(F54-E9&gt;=0,F54-E9,360-E9+F54)</f>
        <v>105</v>
      </c>
      <c r="H54" s="13" t="str">
        <f>IF(G54=360,0,IF(MOD(G54,E2)=0,G54,""))</f>
        <v/>
      </c>
      <c r="I54" s="13" t="str">
        <f>IF(E13,H54,CHAR(160))</f>
        <v/>
      </c>
      <c r="J54" s="12" t="e">
        <f>NA()</f>
        <v>#N/A</v>
      </c>
      <c r="K54" s="14">
        <v>85</v>
      </c>
      <c r="L54" s="15" t="e">
        <f>MATCH(K54,H3:H74,0)</f>
        <v>#N/A</v>
      </c>
      <c r="M54" s="16" t="e">
        <f>IF(E8,90-INDEX(F3:F74,L54,1),INDEX(F3:F74,L54,1)+90)</f>
        <v>#N/A</v>
      </c>
      <c r="N54" s="15">
        <f>IF(E12,+(E7),NA())</f>
        <v>1.6</v>
      </c>
      <c r="O54" s="15" t="e">
        <f>COS(RADIANS(M54))*N54</f>
        <v>#N/A</v>
      </c>
      <c r="P54" s="17" t="e">
        <f>SIN(RADIANS(M54))*N54</f>
        <v>#N/A</v>
      </c>
      <c r="Q54" s="31">
        <f t="shared" si="0"/>
        <v>51</v>
      </c>
      <c r="R54" s="32">
        <f t="shared" si="1"/>
        <v>0.68100000000000005</v>
      </c>
      <c r="S54" s="32">
        <f>IF(E10,DEGREES(Q54),Q54)</f>
        <v>51</v>
      </c>
      <c r="T54" s="32">
        <f>IF(E8,90-S54-E9,S54+90+E9)</f>
        <v>141</v>
      </c>
      <c r="U54" s="32">
        <f>IF(E11,ABS(E6)-R54,ABS(E5)+R54)</f>
        <v>0.91900000000000004</v>
      </c>
      <c r="V54" s="32">
        <f t="shared" si="2"/>
        <v>-0.71419713857895628</v>
      </c>
      <c r="W54" s="33">
        <f t="shared" si="3"/>
        <v>0.57834543937480054</v>
      </c>
    </row>
    <row r="55" spans="1:23" x14ac:dyDescent="0.25">
      <c r="A55" s="1">
        <v>53</v>
      </c>
      <c r="B55" s="2">
        <v>0.53759999999999997</v>
      </c>
      <c r="F55" s="11">
        <f>IF(E8,(ROW()-ROW(F3))*5,((ROW(F75)-ROW())*5))</f>
        <v>100</v>
      </c>
      <c r="G55" s="12">
        <f>IF(F55-E9&gt;=0,F55-E9,360-E9+F55)</f>
        <v>100</v>
      </c>
      <c r="H55" s="13" t="str">
        <f>IF(G55=360,0,IF(MOD(G55,E2)=0,G55,""))</f>
        <v/>
      </c>
      <c r="I55" s="13" t="str">
        <f>IF(E13,H55,CHAR(160))</f>
        <v/>
      </c>
      <c r="J55" s="12" t="e">
        <f>NA()</f>
        <v>#N/A</v>
      </c>
      <c r="K55" s="14">
        <v>85</v>
      </c>
      <c r="L55" s="15" t="e">
        <f>L54</f>
        <v>#N/A</v>
      </c>
      <c r="M55" s="16" t="e">
        <f>IF(E8,90-INDEX(F3:F74,L55,1),INDEX(F3:F74,L55,1)+90)</f>
        <v>#N/A</v>
      </c>
      <c r="N55" s="15">
        <f>IF(E12,-(E7),NA())</f>
        <v>-1.6</v>
      </c>
      <c r="O55" s="15" t="e">
        <f>COS(RADIANS(M55))*N55</f>
        <v>#N/A</v>
      </c>
      <c r="P55" s="17" t="e">
        <f>SIN(RADIANS(M55))*N55</f>
        <v>#N/A</v>
      </c>
      <c r="Q55" s="31">
        <f t="shared" si="0"/>
        <v>52</v>
      </c>
      <c r="R55" s="32">
        <f t="shared" si="1"/>
        <v>0.61009999999999998</v>
      </c>
      <c r="S55" s="32">
        <f>IF(E10,DEGREES(Q55),Q55)</f>
        <v>52</v>
      </c>
      <c r="T55" s="32">
        <f>IF(E8,90-S55-E9,S55+90+E9)</f>
        <v>142</v>
      </c>
      <c r="U55" s="32">
        <f>IF(E11,ABS(E6)-R55,ABS(E5)+R55)</f>
        <v>0.98990000000000011</v>
      </c>
      <c r="V55" s="32">
        <f t="shared" si="2"/>
        <v>-0.78005184499529412</v>
      </c>
      <c r="W55" s="33">
        <f t="shared" si="3"/>
        <v>0.60944329442486933</v>
      </c>
    </row>
    <row r="56" spans="1:23" x14ac:dyDescent="0.25">
      <c r="A56" s="1">
        <v>54</v>
      </c>
      <c r="B56" s="2">
        <v>0.46350000000000002</v>
      </c>
      <c r="F56" s="11">
        <f>IF(E8,(ROW()-ROW(F3))*5,((ROW(F75)-ROW())*5))</f>
        <v>95</v>
      </c>
      <c r="G56" s="12">
        <f>IF(F56-E9&gt;=0,F56-E9,360-E9+F56)</f>
        <v>95</v>
      </c>
      <c r="H56" s="13" t="str">
        <f>IF(G56=360,0,IF(MOD(G56,E2)=0,G56,""))</f>
        <v/>
      </c>
      <c r="I56" s="13" t="str">
        <f>IF(E13,H56,CHAR(160))</f>
        <v/>
      </c>
      <c r="J56" s="12" t="e">
        <f>NA()</f>
        <v>#N/A</v>
      </c>
      <c r="K56" s="14"/>
      <c r="L56" s="15"/>
      <c r="M56" s="15"/>
      <c r="N56" s="15"/>
      <c r="O56" s="15"/>
      <c r="P56" s="17"/>
      <c r="Q56" s="31">
        <f t="shared" si="0"/>
        <v>53</v>
      </c>
      <c r="R56" s="32">
        <f t="shared" si="1"/>
        <v>0.53759999999999997</v>
      </c>
      <c r="S56" s="32">
        <f>IF(E10,DEGREES(Q56),Q56)</f>
        <v>53</v>
      </c>
      <c r="T56" s="32">
        <f>IF(E8,90-S56-E9,S56+90+E9)</f>
        <v>143</v>
      </c>
      <c r="U56" s="32">
        <f>IF(E11,ABS(E6)-R56,ABS(E5)+R56)</f>
        <v>1.0624000000000002</v>
      </c>
      <c r="V56" s="32">
        <f t="shared" si="2"/>
        <v>-0.84847036587424418</v>
      </c>
      <c r="W56" s="33">
        <f t="shared" si="3"/>
        <v>0.63936828059673612</v>
      </c>
    </row>
    <row r="57" spans="1:23" x14ac:dyDescent="0.25">
      <c r="A57" s="1">
        <v>55</v>
      </c>
      <c r="B57" s="2">
        <v>0.38819999999999999</v>
      </c>
      <c r="F57" s="11">
        <f>IF(E8,(ROW()-ROW(F3))*5,((ROW(F75)-ROW())*5))</f>
        <v>90</v>
      </c>
      <c r="G57" s="12">
        <f>IF(F57-E9&gt;=0,F57-E9,360-E9+F57)</f>
        <v>90</v>
      </c>
      <c r="H57" s="13">
        <f>IF(G57=360,0,IF(MOD(G57,E2)=0,G57,""))</f>
        <v>90</v>
      </c>
      <c r="I57" s="13">
        <f>IF(E13,H57,CHAR(160))</f>
        <v>90</v>
      </c>
      <c r="J57" s="12" t="e">
        <f>NA()</f>
        <v>#N/A</v>
      </c>
      <c r="K57" s="14">
        <v>90</v>
      </c>
      <c r="L57" s="15">
        <f>MATCH(K57,H3:H74,0)</f>
        <v>55</v>
      </c>
      <c r="M57" s="16">
        <f>IF(E8,90-INDEX(F3:F74,L57,1),INDEX(F3:F74,L57,1)+90)</f>
        <v>180</v>
      </c>
      <c r="N57" s="15">
        <f>IF(E12,+(E7),NA())</f>
        <v>1.6</v>
      </c>
      <c r="O57" s="15">
        <f>COS(RADIANS(M57))*N57</f>
        <v>-1.6</v>
      </c>
      <c r="P57" s="17">
        <f>SIN(RADIANS(M57))*N57</f>
        <v>1.960237527853792E-16</v>
      </c>
      <c r="Q57" s="31">
        <f t="shared" si="0"/>
        <v>54</v>
      </c>
      <c r="R57" s="32">
        <f t="shared" si="1"/>
        <v>0.46350000000000002</v>
      </c>
      <c r="S57" s="32">
        <f>IF(E10,DEGREES(Q57),Q57)</f>
        <v>54</v>
      </c>
      <c r="T57" s="32">
        <f>IF(E8,90-S57-E9,S57+90+E9)</f>
        <v>144</v>
      </c>
      <c r="U57" s="32">
        <f>IF(E11,ABS(E6)-R57,ABS(E5)+R57)</f>
        <v>1.1365000000000001</v>
      </c>
      <c r="V57" s="32">
        <f t="shared" si="2"/>
        <v>-0.91944781410712773</v>
      </c>
      <c r="W57" s="33">
        <f t="shared" si="3"/>
        <v>0.66801793923039587</v>
      </c>
    </row>
    <row r="58" spans="1:23" x14ac:dyDescent="0.25">
      <c r="A58" s="1">
        <v>56</v>
      </c>
      <c r="B58" s="2">
        <v>0.31190000000000001</v>
      </c>
      <c r="F58" s="11">
        <f>IF(E8,(ROW()-ROW(F3))*5,((ROW(F75)-ROW())*5))</f>
        <v>85</v>
      </c>
      <c r="G58" s="12">
        <f>IF(F58-E9&gt;=0,F58-E9,360-E9+F58)</f>
        <v>85</v>
      </c>
      <c r="H58" s="13" t="str">
        <f>IF(G58=360,0,IF(MOD(G58,E2)=0,G58,""))</f>
        <v/>
      </c>
      <c r="I58" s="13" t="str">
        <f>IF(E13,H58,CHAR(160))</f>
        <v/>
      </c>
      <c r="J58" s="12" t="e">
        <f>NA()</f>
        <v>#N/A</v>
      </c>
      <c r="K58" s="14">
        <v>90</v>
      </c>
      <c r="L58" s="15">
        <f>L57</f>
        <v>55</v>
      </c>
      <c r="M58" s="16">
        <f>IF(E8,90-INDEX(F3:F74,L58,1),INDEX(F3:F74,L58,1)+90)</f>
        <v>180</v>
      </c>
      <c r="N58" s="15">
        <f>IF(E12,-(E7),NA())</f>
        <v>-1.6</v>
      </c>
      <c r="O58" s="15">
        <f>COS(RADIANS(M58))*N58</f>
        <v>1.6</v>
      </c>
      <c r="P58" s="17">
        <f>SIN(RADIANS(M58))*N58</f>
        <v>-1.960237527853792E-16</v>
      </c>
      <c r="Q58" s="31">
        <f t="shared" si="0"/>
        <v>55</v>
      </c>
      <c r="R58" s="32">
        <f t="shared" si="1"/>
        <v>0.38819999999999999</v>
      </c>
      <c r="S58" s="32">
        <f>IF(E10,DEGREES(Q58),Q58)</f>
        <v>55</v>
      </c>
      <c r="T58" s="32">
        <f>IF(E8,90-S58-E9,S58+90+E9)</f>
        <v>145</v>
      </c>
      <c r="U58" s="32">
        <f>IF(E11,ABS(E6)-R58,ABS(E5)+R58)</f>
        <v>1.2118000000000002</v>
      </c>
      <c r="V58" s="32">
        <f t="shared" si="2"/>
        <v>-0.9926484472694006</v>
      </c>
      <c r="W58" s="33">
        <f t="shared" si="3"/>
        <v>0.69505992557019758</v>
      </c>
    </row>
    <row r="59" spans="1:23" x14ac:dyDescent="0.25">
      <c r="A59" s="1">
        <v>57</v>
      </c>
      <c r="B59" s="2">
        <v>0.23469999999999999</v>
      </c>
      <c r="F59" s="11">
        <f>IF(E8,(ROW()-ROW(F3))*5,((ROW(F75)-ROW())*5))</f>
        <v>80</v>
      </c>
      <c r="G59" s="12">
        <f>IF(F59-E9&gt;=0,F59-E9,360-E9+F59)</f>
        <v>80</v>
      </c>
      <c r="H59" s="13" t="str">
        <f>IF(G59=360,0,IF(MOD(G59,E2)=0,G59,""))</f>
        <v/>
      </c>
      <c r="I59" s="13" t="str">
        <f>IF(E13,H59,CHAR(160))</f>
        <v/>
      </c>
      <c r="J59" s="12" t="e">
        <f>NA()</f>
        <v>#N/A</v>
      </c>
      <c r="K59" s="14"/>
      <c r="L59" s="15"/>
      <c r="M59" s="16"/>
      <c r="N59" s="15"/>
      <c r="O59" s="15"/>
      <c r="P59" s="17"/>
      <c r="Q59" s="31">
        <f t="shared" si="0"/>
        <v>56</v>
      </c>
      <c r="R59" s="32">
        <f t="shared" si="1"/>
        <v>0.31190000000000001</v>
      </c>
      <c r="S59" s="32">
        <f>IF(E10,DEGREES(Q59),Q59)</f>
        <v>56</v>
      </c>
      <c r="T59" s="32">
        <f>IF(E8,90-S59-E9,S59+90+E9)</f>
        <v>146</v>
      </c>
      <c r="U59" s="32">
        <f>IF(E11,ABS(E6)-R59,ABS(E5)+R59)</f>
        <v>1.2881</v>
      </c>
      <c r="V59" s="32">
        <f t="shared" si="2"/>
        <v>-1.0678832972081491</v>
      </c>
      <c r="W59" s="33">
        <f t="shared" si="3"/>
        <v>0.72029637896066911</v>
      </c>
    </row>
    <row r="60" spans="1:23" x14ac:dyDescent="0.25">
      <c r="A60" s="1">
        <v>58</v>
      </c>
      <c r="B60" s="2">
        <v>0.15679999999999999</v>
      </c>
      <c r="F60" s="11">
        <f>IF(E8,(ROW()-ROW(F3))*5,((ROW(F75)-ROW())*5))</f>
        <v>75</v>
      </c>
      <c r="G60" s="12">
        <f>IF(F60-E9&gt;=0,F60-E9,360-E9+F60)</f>
        <v>75</v>
      </c>
      <c r="H60" s="13" t="str">
        <f>IF(G60=360,0,IF(MOD(G60,E2)=0,G60,""))</f>
        <v/>
      </c>
      <c r="I60" s="13" t="str">
        <f>IF(E13,H60,CHAR(160))</f>
        <v/>
      </c>
      <c r="J60" s="12" t="e">
        <f>NA()</f>
        <v>#N/A</v>
      </c>
      <c r="K60" s="14">
        <v>95</v>
      </c>
      <c r="L60" s="15" t="e">
        <f>MATCH(K60,H3:H74,0)</f>
        <v>#N/A</v>
      </c>
      <c r="M60" s="16" t="e">
        <f>IF(E8,90-INDEX(F3:F74,L60,1),INDEX(F3:F74,L60,1)+90)</f>
        <v>#N/A</v>
      </c>
      <c r="N60" s="15">
        <f>IF(E12,+(E7),NA())</f>
        <v>1.6</v>
      </c>
      <c r="O60" s="15" t="e">
        <f>COS(RADIANS(M60))*N60</f>
        <v>#N/A</v>
      </c>
      <c r="P60" s="17" t="e">
        <f>SIN(RADIANS(M60))*N60</f>
        <v>#N/A</v>
      </c>
      <c r="Q60" s="31">
        <f t="shared" si="0"/>
        <v>57</v>
      </c>
      <c r="R60" s="32">
        <f t="shared" si="1"/>
        <v>0.23469999999999999</v>
      </c>
      <c r="S60" s="32">
        <f>IF(E10,DEGREES(Q60),Q60)</f>
        <v>57</v>
      </c>
      <c r="T60" s="32">
        <f>IF(E8,90-S60-E9,S60+90+E9)</f>
        <v>147</v>
      </c>
      <c r="U60" s="32">
        <f>IF(E11,ABS(E6)-R60,ABS(E5)+R60)</f>
        <v>1.3653000000000002</v>
      </c>
      <c r="V60" s="32">
        <f t="shared" si="2"/>
        <v>-1.1450369264158875</v>
      </c>
      <c r="W60" s="33">
        <f t="shared" si="3"/>
        <v>0.74359567450601693</v>
      </c>
    </row>
    <row r="61" spans="1:23" x14ac:dyDescent="0.25">
      <c r="A61" s="1">
        <v>59</v>
      </c>
      <c r="B61" s="2">
        <v>7.85E-2</v>
      </c>
      <c r="F61" s="11">
        <f>IF(E8,(ROW()-ROW(F3))*5,((ROW(F75)-ROW())*5))</f>
        <v>70</v>
      </c>
      <c r="G61" s="12">
        <f>IF(F61-E9&gt;=0,F61-E9,360-E9+F61)</f>
        <v>70</v>
      </c>
      <c r="H61" s="13" t="str">
        <f>IF(G61=360,0,IF(MOD(G61,E2)=0,G61,""))</f>
        <v/>
      </c>
      <c r="I61" s="13" t="str">
        <f>IF(E13,H61,CHAR(160))</f>
        <v/>
      </c>
      <c r="J61" s="12" t="e">
        <f>NA()</f>
        <v>#N/A</v>
      </c>
      <c r="K61" s="14">
        <v>95</v>
      </c>
      <c r="L61" s="15" t="e">
        <f>L60</f>
        <v>#N/A</v>
      </c>
      <c r="M61" s="16" t="e">
        <f>IF(E8,90-INDEX(F3:F74,L61,1),INDEX(F3:F74,L61,1)+90)</f>
        <v>#N/A</v>
      </c>
      <c r="N61" s="15">
        <f>IF(E12,-(E7),NA())</f>
        <v>-1.6</v>
      </c>
      <c r="O61" s="15" t="e">
        <f>COS(RADIANS(M61))*N61</f>
        <v>#N/A</v>
      </c>
      <c r="P61" s="17" t="e">
        <f>SIN(RADIANS(M61))*N61</f>
        <v>#N/A</v>
      </c>
      <c r="Q61" s="31">
        <f t="shared" si="0"/>
        <v>58</v>
      </c>
      <c r="R61" s="32">
        <f t="shared" si="1"/>
        <v>0.15679999999999999</v>
      </c>
      <c r="S61" s="32">
        <f>IF(E10,DEGREES(Q61),Q61)</f>
        <v>58</v>
      </c>
      <c r="T61" s="32">
        <f>IF(E8,90-S61-E9,S61+90+E9)</f>
        <v>148</v>
      </c>
      <c r="U61" s="32">
        <f>IF(E11,ABS(E6)-R61,ABS(E5)+R61)</f>
        <v>1.4432</v>
      </c>
      <c r="V61" s="32">
        <f t="shared" si="2"/>
        <v>-1.223903012372954</v>
      </c>
      <c r="W61" s="33">
        <f t="shared" si="3"/>
        <v>0.76477948214136138</v>
      </c>
    </row>
    <row r="62" spans="1:23" x14ac:dyDescent="0.25">
      <c r="A62" s="1">
        <v>60</v>
      </c>
      <c r="B62" s="2">
        <v>0</v>
      </c>
      <c r="F62" s="11">
        <f>IF(E8,(ROW()-ROW(F3))*5,((ROW(F75)-ROW())*5))</f>
        <v>65</v>
      </c>
      <c r="G62" s="12">
        <f>IF(F62-E9&gt;=0,F62-E9,360-E9+F62)</f>
        <v>65</v>
      </c>
      <c r="H62" s="13" t="str">
        <f>IF(G62=360,0,IF(MOD(G62,E2)=0,G62,""))</f>
        <v/>
      </c>
      <c r="I62" s="13" t="str">
        <f>IF(E13,H62,CHAR(160))</f>
        <v/>
      </c>
      <c r="J62" s="12" t="e">
        <f>NA()</f>
        <v>#N/A</v>
      </c>
      <c r="K62" s="14"/>
      <c r="L62" s="15"/>
      <c r="M62" s="16"/>
      <c r="N62" s="15"/>
      <c r="O62" s="15"/>
      <c r="P62" s="17"/>
      <c r="Q62" s="31">
        <f t="shared" si="0"/>
        <v>59</v>
      </c>
      <c r="R62" s="32">
        <f t="shared" si="1"/>
        <v>7.85E-2</v>
      </c>
      <c r="S62" s="32">
        <f>IF(E10,DEGREES(Q62),Q62)</f>
        <v>59</v>
      </c>
      <c r="T62" s="32">
        <f>IF(E8,90-S62-E9,S62+90+E9)</f>
        <v>149</v>
      </c>
      <c r="U62" s="32">
        <f>IF(E11,ABS(E6)-R62,ABS(E5)+R62)</f>
        <v>1.5215000000000001</v>
      </c>
      <c r="V62" s="32">
        <f t="shared" si="2"/>
        <v>-1.3041800480182637</v>
      </c>
      <c r="W62" s="33">
        <f t="shared" si="3"/>
        <v>0.78363043097564777</v>
      </c>
    </row>
    <row r="63" spans="1:23" x14ac:dyDescent="0.25">
      <c r="A63" s="1">
        <v>61</v>
      </c>
      <c r="B63" s="2">
        <v>7.85E-2</v>
      </c>
      <c r="F63" s="11">
        <f>IF(E8,(ROW()-ROW(F3))*5,((ROW(F75)-ROW())*5))</f>
        <v>60</v>
      </c>
      <c r="G63" s="12">
        <f>IF(F63-E9&gt;=0,F63-E9,360-E9+F63)</f>
        <v>60</v>
      </c>
      <c r="H63" s="13">
        <f>IF(G63=360,0,IF(MOD(G63,E2)=0,G63,""))</f>
        <v>60</v>
      </c>
      <c r="I63" s="13">
        <f>IF(E13,H63,CHAR(160))</f>
        <v>60</v>
      </c>
      <c r="J63" s="12" t="e">
        <f>NA()</f>
        <v>#N/A</v>
      </c>
      <c r="K63" s="14">
        <v>100</v>
      </c>
      <c r="L63" s="15" t="e">
        <f>MATCH(K63,H3:H74,0)</f>
        <v>#N/A</v>
      </c>
      <c r="M63" s="16" t="e">
        <f>IF(E8,90-INDEX(F3:F74,L63,1),INDEX(F3:F74,L63,1)+90)</f>
        <v>#N/A</v>
      </c>
      <c r="N63" s="15">
        <f>IF(E12,+(E7),NA())</f>
        <v>1.6</v>
      </c>
      <c r="O63" s="15" t="e">
        <f>COS(RADIANS(M63))*N63</f>
        <v>#N/A</v>
      </c>
      <c r="P63" s="17" t="e">
        <f>SIN(RADIANS(M63))*N63</f>
        <v>#N/A</v>
      </c>
      <c r="Q63" s="31">
        <f t="shared" si="0"/>
        <v>60</v>
      </c>
      <c r="R63" s="32">
        <f t="shared" si="1"/>
        <v>0</v>
      </c>
      <c r="S63" s="32">
        <f>IF(E10,DEGREES(Q63),Q63)</f>
        <v>60</v>
      </c>
      <c r="T63" s="32">
        <f>IF(E8,90-S63-E9,S63+90+E9)</f>
        <v>150</v>
      </c>
      <c r="U63" s="32">
        <f>IF(E11,ABS(E6)-R63,ABS(E5)+R63)</f>
        <v>1.6</v>
      </c>
      <c r="V63" s="32">
        <f t="shared" si="2"/>
        <v>-1.3856406460551021</v>
      </c>
      <c r="W63" s="33">
        <f t="shared" si="3"/>
        <v>0.79999999999999993</v>
      </c>
    </row>
    <row r="64" spans="1:23" x14ac:dyDescent="0.25">
      <c r="A64" s="1">
        <v>62</v>
      </c>
      <c r="B64" s="2">
        <v>0.15679999999999999</v>
      </c>
      <c r="F64" s="11">
        <f>IF(E8,(ROW()-ROW(F3))*5,((ROW(F75)-ROW())*5))</f>
        <v>55</v>
      </c>
      <c r="G64" s="12">
        <f>IF(F64-E9&gt;=0,F64-E9,360-E9+F64)</f>
        <v>55</v>
      </c>
      <c r="H64" s="13" t="str">
        <f>IF(G64=360,0,IF(MOD(G64,E2)=0,G64,""))</f>
        <v/>
      </c>
      <c r="I64" s="13" t="str">
        <f>IF(E13,H64,CHAR(160))</f>
        <v/>
      </c>
      <c r="J64" s="12" t="e">
        <f>NA()</f>
        <v>#N/A</v>
      </c>
      <c r="K64" s="14">
        <v>100</v>
      </c>
      <c r="L64" s="15" t="e">
        <f>L63</f>
        <v>#N/A</v>
      </c>
      <c r="M64" s="16" t="e">
        <f>IF(E8,90-INDEX(F3:F74,L64,1),INDEX(F3:F74,L64,1)+90)</f>
        <v>#N/A</v>
      </c>
      <c r="N64" s="15">
        <f>IF(E12,-(E7),NA())</f>
        <v>-1.6</v>
      </c>
      <c r="O64" s="15" t="e">
        <f>COS(RADIANS(M64))*N64</f>
        <v>#N/A</v>
      </c>
      <c r="P64" s="17" t="e">
        <f>SIN(RADIANS(M64))*N64</f>
        <v>#N/A</v>
      </c>
      <c r="Q64" s="31">
        <f t="shared" si="0"/>
        <v>61</v>
      </c>
      <c r="R64" s="32">
        <f t="shared" si="1"/>
        <v>7.85E-2</v>
      </c>
      <c r="S64" s="32">
        <f>IF(E10,DEGREES(Q64),Q64)</f>
        <v>61</v>
      </c>
      <c r="T64" s="32">
        <f>IF(E8,90-S64-E9,S64+90+E9)</f>
        <v>151</v>
      </c>
      <c r="U64" s="32">
        <f>IF(E11,ABS(E6)-R64,ABS(E5)+R64)</f>
        <v>1.5215000000000001</v>
      </c>
      <c r="V64" s="32">
        <f t="shared" si="2"/>
        <v>-1.3307338844125907</v>
      </c>
      <c r="W64" s="33">
        <f t="shared" si="3"/>
        <v>0.73763783720480203</v>
      </c>
    </row>
    <row r="65" spans="1:23" x14ac:dyDescent="0.25">
      <c r="A65" s="1">
        <v>63</v>
      </c>
      <c r="B65" s="2">
        <v>0.23469999999999999</v>
      </c>
      <c r="F65" s="11">
        <f>IF(E8,(ROW()-ROW(F3))*5,((ROW(F75)-ROW())*5))</f>
        <v>50</v>
      </c>
      <c r="G65" s="12">
        <f>IF(F65-E9&gt;=0,F65-E9,360-E9+F65)</f>
        <v>50</v>
      </c>
      <c r="H65" s="13" t="str">
        <f>IF(G65=360,0,IF(MOD(G65,E2)=0,G65,""))</f>
        <v/>
      </c>
      <c r="I65" s="13" t="str">
        <f>IF(E13,H65,CHAR(160))</f>
        <v/>
      </c>
      <c r="J65" s="12" t="e">
        <f>NA()</f>
        <v>#N/A</v>
      </c>
      <c r="K65" s="14"/>
      <c r="L65" s="15"/>
      <c r="M65" s="16"/>
      <c r="N65" s="15"/>
      <c r="O65" s="15"/>
      <c r="P65" s="17"/>
      <c r="Q65" s="31">
        <f t="shared" si="0"/>
        <v>62</v>
      </c>
      <c r="R65" s="32">
        <f t="shared" si="1"/>
        <v>0.15679999999999999</v>
      </c>
      <c r="S65" s="32">
        <f>IF(E10,DEGREES(Q65),Q65)</f>
        <v>62</v>
      </c>
      <c r="T65" s="32">
        <f>IF(E8,90-S65-E9,S65+90+E9)</f>
        <v>152</v>
      </c>
      <c r="U65" s="32">
        <f>IF(E11,ABS(E6)-R65,ABS(E5)+R65)</f>
        <v>1.4432</v>
      </c>
      <c r="V65" s="32">
        <f t="shared" si="2"/>
        <v>-1.2742699660140036</v>
      </c>
      <c r="W65" s="33">
        <f t="shared" si="3"/>
        <v>0.67754135941259752</v>
      </c>
    </row>
    <row r="66" spans="1:23" x14ac:dyDescent="0.25">
      <c r="A66" s="1">
        <v>64</v>
      </c>
      <c r="B66" s="2">
        <v>0.31190000000000001</v>
      </c>
      <c r="F66" s="11">
        <f>IF(E8,(ROW()-ROW(F3))*5,((ROW(F75)-ROW())*5))</f>
        <v>45</v>
      </c>
      <c r="G66" s="12">
        <f>IF(F66-E9&gt;=0,F66-E9,360-E9+F66)</f>
        <v>45</v>
      </c>
      <c r="H66" s="13" t="str">
        <f>IF(G66=360,0,IF(MOD(G66,E2)=0,G66,""))</f>
        <v/>
      </c>
      <c r="I66" s="13" t="str">
        <f>IF(E13,H66,CHAR(160))</f>
        <v/>
      </c>
      <c r="J66" s="12" t="e">
        <f>NA()</f>
        <v>#N/A</v>
      </c>
      <c r="K66" s="14">
        <v>105</v>
      </c>
      <c r="L66" s="15" t="e">
        <f>MATCH(K66,H3:H74,0)</f>
        <v>#N/A</v>
      </c>
      <c r="M66" s="16" t="e">
        <f>IF(E8,90-INDEX(F3:F74,L66,1),INDEX(F3:F74,L66,1)+90)</f>
        <v>#N/A</v>
      </c>
      <c r="N66" s="15">
        <f>IF(E12,+(E7),NA())</f>
        <v>1.6</v>
      </c>
      <c r="O66" s="15" t="e">
        <f>COS(RADIANS(M66))*N66</f>
        <v>#N/A</v>
      </c>
      <c r="P66" s="17" t="e">
        <f>SIN(RADIANS(M66))*N66</f>
        <v>#N/A</v>
      </c>
      <c r="Q66" s="31">
        <f t="shared" si="0"/>
        <v>63</v>
      </c>
      <c r="R66" s="32">
        <f t="shared" si="1"/>
        <v>0.23469999999999999</v>
      </c>
      <c r="S66" s="32">
        <f>IF(E10,DEGREES(Q66),Q66)</f>
        <v>63</v>
      </c>
      <c r="T66" s="32">
        <f>IF(E8,90-S66-E9,S66+90+E9)</f>
        <v>153</v>
      </c>
      <c r="U66" s="32">
        <f>IF(E11,ABS(E6)-R66,ABS(E5)+R66)</f>
        <v>1.3653000000000002</v>
      </c>
      <c r="V66" s="32">
        <f t="shared" si="2"/>
        <v>-1.2164912074743788</v>
      </c>
      <c r="W66" s="33">
        <f t="shared" si="3"/>
        <v>0.61983322929440343</v>
      </c>
    </row>
    <row r="67" spans="1:23" x14ac:dyDescent="0.25">
      <c r="A67" s="1">
        <v>65</v>
      </c>
      <c r="B67" s="2">
        <v>0.38819999999999999</v>
      </c>
      <c r="F67" s="11">
        <f>IF(E8,(ROW()-ROW(F3))*5,((ROW(F75)-ROW())*5))</f>
        <v>40</v>
      </c>
      <c r="G67" s="12">
        <f>IF(F67-E9&gt;=0,F67-E9,360-E9+F67)</f>
        <v>40</v>
      </c>
      <c r="H67" s="13" t="str">
        <f>IF(G67=360,0,IF(MOD(G67,E2)=0,G67,""))</f>
        <v/>
      </c>
      <c r="I67" s="13" t="str">
        <f>IF(E13,H67,CHAR(160))</f>
        <v/>
      </c>
      <c r="J67" s="12" t="e">
        <f>NA()</f>
        <v>#N/A</v>
      </c>
      <c r="K67" s="14">
        <v>105</v>
      </c>
      <c r="L67" s="15" t="e">
        <f>L66</f>
        <v>#N/A</v>
      </c>
      <c r="M67" s="16" t="e">
        <f>IF(E8,90-INDEX(F3:F74,L67,1),INDEX(F3:F74,L67,1)+90)</f>
        <v>#N/A</v>
      </c>
      <c r="N67" s="15">
        <f>IF(E12,-(E7),NA())</f>
        <v>-1.6</v>
      </c>
      <c r="O67" s="15" t="e">
        <f>COS(RADIANS(M67))*N67</f>
        <v>#N/A</v>
      </c>
      <c r="P67" s="17" t="e">
        <f>SIN(RADIANS(M67))*N67</f>
        <v>#N/A</v>
      </c>
      <c r="Q67" s="31">
        <f t="shared" ref="Q67:Q130" si="4">A66</f>
        <v>64</v>
      </c>
      <c r="R67" s="32">
        <f t="shared" ref="R67:R130" si="5">B66</f>
        <v>0.31190000000000001</v>
      </c>
      <c r="S67" s="32">
        <f>IF(E10,DEGREES(Q67),Q67)</f>
        <v>64</v>
      </c>
      <c r="T67" s="32">
        <f>IF(E8,90-S67-E9,S67+90+E9)</f>
        <v>154</v>
      </c>
      <c r="U67" s="32">
        <f>IF(E11,ABS(E6)-R67,ABS(E5)+R67)</f>
        <v>1.2881</v>
      </c>
      <c r="V67" s="32">
        <f t="shared" ref="V67:V130" si="6">COS(RADIANS(T67))*U67</f>
        <v>-1.157736611037957</v>
      </c>
      <c r="W67" s="33">
        <f t="shared" ref="W67:W130" si="7">SIN(RADIANS(T67))*U67</f>
        <v>0.56466587417901049</v>
      </c>
    </row>
    <row r="68" spans="1:23" x14ac:dyDescent="0.25">
      <c r="A68" s="1">
        <v>66</v>
      </c>
      <c r="B68" s="2">
        <v>0.46350000000000002</v>
      </c>
      <c r="F68" s="11">
        <f>IF(E8,(ROW()-ROW(F3))*5,((ROW(F75)-ROW())*5))</f>
        <v>35</v>
      </c>
      <c r="G68" s="12">
        <f>IF(F68-E9&gt;=0,F68-E9,360-E9+F68)</f>
        <v>35</v>
      </c>
      <c r="H68" s="13" t="str">
        <f>IF(G68=360,0,IF(MOD(G68,E2)=0,G68,""))</f>
        <v/>
      </c>
      <c r="I68" s="13" t="str">
        <f>IF(E13,H68,CHAR(160))</f>
        <v/>
      </c>
      <c r="J68" s="12" t="e">
        <f>NA()</f>
        <v>#N/A</v>
      </c>
      <c r="K68" s="14"/>
      <c r="L68" s="15"/>
      <c r="M68" s="16"/>
      <c r="N68" s="15"/>
      <c r="O68" s="15"/>
      <c r="P68" s="17"/>
      <c r="Q68" s="31">
        <f t="shared" si="4"/>
        <v>65</v>
      </c>
      <c r="R68" s="32">
        <f t="shared" si="5"/>
        <v>0.38819999999999999</v>
      </c>
      <c r="S68" s="32">
        <f>IF(E10,DEGREES(Q68),Q68)</f>
        <v>65</v>
      </c>
      <c r="T68" s="32">
        <f>IF(E8,90-S68-E9,S68+90+E9)</f>
        <v>155</v>
      </c>
      <c r="U68" s="32">
        <f>IF(E11,ABS(E6)-R68,ABS(E5)+R68)</f>
        <v>1.2118000000000002</v>
      </c>
      <c r="V68" s="32">
        <f t="shared" si="6"/>
        <v>-1.0982637763310126</v>
      </c>
      <c r="W68" s="33">
        <f t="shared" si="7"/>
        <v>0.51212880957737972</v>
      </c>
    </row>
    <row r="69" spans="1:23" x14ac:dyDescent="0.25">
      <c r="A69" s="1">
        <v>67</v>
      </c>
      <c r="B69" s="2">
        <v>0.53759999999999997</v>
      </c>
      <c r="F69" s="11">
        <f>IF(E8,(ROW()-ROW(F3))*5,((ROW(F75)-ROW())*5))</f>
        <v>30</v>
      </c>
      <c r="G69" s="12">
        <f>IF(F69-E9&gt;=0,F69-E9,360-E9+F69)</f>
        <v>30</v>
      </c>
      <c r="H69" s="13">
        <f>IF(G69=360,0,IF(MOD(G69,E2)=0,G69,""))</f>
        <v>30</v>
      </c>
      <c r="I69" s="13">
        <f>IF(E13,H69,CHAR(160))</f>
        <v>30</v>
      </c>
      <c r="J69" s="12" t="e">
        <f>NA()</f>
        <v>#N/A</v>
      </c>
      <c r="K69" s="14">
        <v>110</v>
      </c>
      <c r="L69" s="15" t="e">
        <f>MATCH(K69,H3:H74,0)</f>
        <v>#N/A</v>
      </c>
      <c r="M69" s="16" t="e">
        <f>IF(E8,90-INDEX(F3:F74,L69,1),INDEX(F3:F74,L69,1)+90)</f>
        <v>#N/A</v>
      </c>
      <c r="N69" s="15">
        <f>IF(E12,+(E7),NA())</f>
        <v>1.6</v>
      </c>
      <c r="O69" s="15" t="e">
        <f>COS(RADIANS(M69))*N69</f>
        <v>#N/A</v>
      </c>
      <c r="P69" s="17" t="e">
        <f>SIN(RADIANS(M69))*N69</f>
        <v>#N/A</v>
      </c>
      <c r="Q69" s="31">
        <f t="shared" si="4"/>
        <v>66</v>
      </c>
      <c r="R69" s="32">
        <f t="shared" si="5"/>
        <v>0.46350000000000002</v>
      </c>
      <c r="S69" s="32">
        <f>IF(E10,DEGREES(Q69),Q69)</f>
        <v>66</v>
      </c>
      <c r="T69" s="32">
        <f>IF(E8,90-S69-E9,S69+90+E9)</f>
        <v>156</v>
      </c>
      <c r="U69" s="32">
        <f>IF(E11,ABS(E6)-R69,ABS(E5)+R69)</f>
        <v>1.1365000000000001</v>
      </c>
      <c r="V69" s="32">
        <f t="shared" si="6"/>
        <v>-1.0382444126108159</v>
      </c>
      <c r="W69" s="33">
        <f t="shared" si="7"/>
        <v>0.46225619485564723</v>
      </c>
    </row>
    <row r="70" spans="1:23" x14ac:dyDescent="0.25">
      <c r="A70" s="1">
        <v>68</v>
      </c>
      <c r="B70" s="2">
        <v>0.61009999999999998</v>
      </c>
      <c r="F70" s="11">
        <f>IF(E8,(ROW()-ROW(F3))*5,((ROW(F75)-ROW())*5))</f>
        <v>25</v>
      </c>
      <c r="G70" s="12">
        <f>IF(F70-E9&gt;=0,F70-E9,360-E9+F70)</f>
        <v>25</v>
      </c>
      <c r="H70" s="13" t="str">
        <f>IF(G70=360,0,IF(MOD(G70,E2)=0,G70,""))</f>
        <v/>
      </c>
      <c r="I70" s="13" t="str">
        <f>IF(E13,H70,CHAR(160))</f>
        <v/>
      </c>
      <c r="J70" s="12" t="e">
        <f>NA()</f>
        <v>#N/A</v>
      </c>
      <c r="K70" s="14">
        <v>110</v>
      </c>
      <c r="L70" s="15" t="e">
        <f>L69</f>
        <v>#N/A</v>
      </c>
      <c r="M70" s="16" t="e">
        <f>IF(E8,90-INDEX(F3:F74,L70,1),INDEX(F3:F74,L70,1)+90)</f>
        <v>#N/A</v>
      </c>
      <c r="N70" s="15">
        <f>IF(E12,-(E7),NA())</f>
        <v>-1.6</v>
      </c>
      <c r="O70" s="15" t="e">
        <f>COS(RADIANS(M70))*N70</f>
        <v>#N/A</v>
      </c>
      <c r="P70" s="17" t="e">
        <f>SIN(RADIANS(M70))*N70</f>
        <v>#N/A</v>
      </c>
      <c r="Q70" s="31">
        <f t="shared" si="4"/>
        <v>67</v>
      </c>
      <c r="R70" s="32">
        <f t="shared" si="5"/>
        <v>0.53759999999999997</v>
      </c>
      <c r="S70" s="32">
        <f>IF(E10,DEGREES(Q70),Q70)</f>
        <v>67</v>
      </c>
      <c r="T70" s="32">
        <f>IF(E8,90-S70-E9,S70+90+E9)</f>
        <v>157</v>
      </c>
      <c r="U70" s="32">
        <f>IF(E11,ABS(E6)-R70,ABS(E5)+R70)</f>
        <v>1.0624000000000002</v>
      </c>
      <c r="V70" s="32">
        <f t="shared" si="6"/>
        <v>-0.97794435630787291</v>
      </c>
      <c r="W70" s="33">
        <f t="shared" si="7"/>
        <v>0.41511275090700456</v>
      </c>
    </row>
    <row r="71" spans="1:23" x14ac:dyDescent="0.25">
      <c r="A71" s="1">
        <v>69</v>
      </c>
      <c r="B71" s="2">
        <v>0.68100000000000005</v>
      </c>
      <c r="F71" s="11">
        <f>IF(E8,(ROW()-ROW(F3))*5,((ROW(F75)-ROW())*5))</f>
        <v>20</v>
      </c>
      <c r="G71" s="12">
        <f>IF(F71-E9&gt;=0,F71-E9,360-E9+F71)</f>
        <v>20</v>
      </c>
      <c r="H71" s="13" t="str">
        <f>IF(G71=360,0,IF(MOD(G71,E2)=0,G71,""))</f>
        <v/>
      </c>
      <c r="I71" s="13" t="str">
        <f>IF(E13,H71,CHAR(160))</f>
        <v/>
      </c>
      <c r="J71" s="12" t="e">
        <f>NA()</f>
        <v>#N/A</v>
      </c>
      <c r="K71" s="14"/>
      <c r="L71" s="15"/>
      <c r="M71" s="16"/>
      <c r="N71" s="15"/>
      <c r="O71" s="15"/>
      <c r="P71" s="17"/>
      <c r="Q71" s="31">
        <f t="shared" si="4"/>
        <v>68</v>
      </c>
      <c r="R71" s="32">
        <f t="shared" si="5"/>
        <v>0.61009999999999998</v>
      </c>
      <c r="S71" s="32">
        <f>IF(E10,DEGREES(Q71),Q71)</f>
        <v>68</v>
      </c>
      <c r="T71" s="32">
        <f>IF(E8,90-S71-E9,S71+90+E9)</f>
        <v>158</v>
      </c>
      <c r="U71" s="32">
        <f>IF(E11,ABS(E6)-R71,ABS(E5)+R71)</f>
        <v>0.98990000000000011</v>
      </c>
      <c r="V71" s="32">
        <f t="shared" si="6"/>
        <v>-0.91781929763566283</v>
      </c>
      <c r="W71" s="33">
        <f t="shared" si="7"/>
        <v>0.37082306682241156</v>
      </c>
    </row>
    <row r="72" spans="1:23" x14ac:dyDescent="0.25">
      <c r="A72" s="1">
        <v>70</v>
      </c>
      <c r="B72" s="2">
        <v>0.75</v>
      </c>
      <c r="F72" s="11">
        <f>IF(E8,(ROW()-ROW(F3))*5,((ROW(F75)-ROW())*5))</f>
        <v>15</v>
      </c>
      <c r="G72" s="12">
        <f>IF(F72-E9&gt;=0,F72-E9,360-E9+F72)</f>
        <v>15</v>
      </c>
      <c r="H72" s="13" t="str">
        <f>IF(G72=360,0,IF(MOD(G72,E2)=0,G72,""))</f>
        <v/>
      </c>
      <c r="I72" s="13" t="str">
        <f>IF(E13,H72,CHAR(160))</f>
        <v/>
      </c>
      <c r="J72" s="12" t="e">
        <f>NA()</f>
        <v>#N/A</v>
      </c>
      <c r="K72" s="14">
        <v>115</v>
      </c>
      <c r="L72" s="15" t="e">
        <f>MATCH(K72,H3:H74,0)</f>
        <v>#N/A</v>
      </c>
      <c r="M72" s="16" t="e">
        <f>IF(E8,90-INDEX(F3:F74,L72,1),INDEX(F3:F74,L72,1)+90)</f>
        <v>#N/A</v>
      </c>
      <c r="N72" s="15">
        <f>IF(E12,+(E7),NA())</f>
        <v>1.6</v>
      </c>
      <c r="O72" s="15" t="e">
        <f>COS(RADIANS(M72))*N72</f>
        <v>#N/A</v>
      </c>
      <c r="P72" s="17" t="e">
        <f>SIN(RADIANS(M72))*N72</f>
        <v>#N/A</v>
      </c>
      <c r="Q72" s="31">
        <f t="shared" si="4"/>
        <v>69</v>
      </c>
      <c r="R72" s="32">
        <f t="shared" si="5"/>
        <v>0.68100000000000005</v>
      </c>
      <c r="S72" s="32">
        <f>IF(E10,DEGREES(Q72),Q72)</f>
        <v>69</v>
      </c>
      <c r="T72" s="32">
        <f>IF(E8,90-S72-E9,S72+90+E9)</f>
        <v>159</v>
      </c>
      <c r="U72" s="32">
        <f>IF(E11,ABS(E6)-R72,ABS(E5)+R72)</f>
        <v>0.91900000000000004</v>
      </c>
      <c r="V72" s="32">
        <f t="shared" si="6"/>
        <v>-0.85796041195092843</v>
      </c>
      <c r="W72" s="33">
        <f t="shared" si="7"/>
        <v>0.32934014563213093</v>
      </c>
    </row>
    <row r="73" spans="1:23" x14ac:dyDescent="0.25">
      <c r="A73" s="1">
        <v>71</v>
      </c>
      <c r="B73" s="2">
        <v>0.81699999999999995</v>
      </c>
      <c r="F73" s="11">
        <f>IF(E8,(ROW()-ROW(F3))*5,((ROW(F75)-ROW())*5))</f>
        <v>10</v>
      </c>
      <c r="G73" s="12">
        <f>IF(F73-E9&gt;=0,F73-E9,360-E9+F73)</f>
        <v>10</v>
      </c>
      <c r="H73" s="13" t="str">
        <f>IF(G73=360,0,IF(MOD(G73,E2)=0,G73,""))</f>
        <v/>
      </c>
      <c r="I73" s="13" t="str">
        <f>IF(E13,H73,CHAR(160))</f>
        <v/>
      </c>
      <c r="J73" s="12" t="e">
        <f>NA()</f>
        <v>#N/A</v>
      </c>
      <c r="K73" s="14">
        <v>115</v>
      </c>
      <c r="L73" s="15" t="e">
        <f>L72</f>
        <v>#N/A</v>
      </c>
      <c r="M73" s="16" t="e">
        <f>IF(E8,90-INDEX(F3:F74,L73,1),INDEX(F3:F74,L73,1)+90)</f>
        <v>#N/A</v>
      </c>
      <c r="N73" s="15">
        <f>IF(E12,-(E7),NA())</f>
        <v>-1.6</v>
      </c>
      <c r="O73" s="15" t="e">
        <f>COS(RADIANS(M73))*N73</f>
        <v>#N/A</v>
      </c>
      <c r="P73" s="17" t="e">
        <f>SIN(RADIANS(M73))*N73</f>
        <v>#N/A</v>
      </c>
      <c r="Q73" s="31">
        <f t="shared" si="4"/>
        <v>70</v>
      </c>
      <c r="R73" s="32">
        <f t="shared" si="5"/>
        <v>0.75</v>
      </c>
      <c r="S73" s="32">
        <f>IF(E10,DEGREES(Q73),Q73)</f>
        <v>70</v>
      </c>
      <c r="T73" s="32">
        <f>IF(E8,90-S73-E9,S73+90+E9)</f>
        <v>160</v>
      </c>
      <c r="U73" s="32">
        <f>IF(E11,ABS(E6)-R73,ABS(E5)+R73)</f>
        <v>0.85000000000000009</v>
      </c>
      <c r="V73" s="32">
        <f t="shared" si="6"/>
        <v>-0.79873872766802212</v>
      </c>
      <c r="W73" s="33">
        <f t="shared" si="7"/>
        <v>0.29071712182681858</v>
      </c>
    </row>
    <row r="74" spans="1:23" x14ac:dyDescent="0.25">
      <c r="A74" s="1">
        <v>72</v>
      </c>
      <c r="B74" s="2">
        <v>0.88170000000000004</v>
      </c>
      <c r="F74" s="19">
        <f>IF(E8,(ROW()-ROW(F3))*5,((ROW(F75)-ROW())*5))</f>
        <v>5</v>
      </c>
      <c r="G74" s="20">
        <f>IF(F74-E9&gt;=0,F74-E9,360-E9+F74)</f>
        <v>5</v>
      </c>
      <c r="H74" s="21" t="str">
        <f>IF(G74=360,0,IF(MOD(G74,E2)=0,G74,""))</f>
        <v/>
      </c>
      <c r="I74" s="21" t="str">
        <f>IF(E13,H74,CHAR(160))</f>
        <v/>
      </c>
      <c r="J74" s="20" t="e">
        <f>NA()</f>
        <v>#N/A</v>
      </c>
      <c r="K74" s="14"/>
      <c r="L74" s="15"/>
      <c r="M74" s="15"/>
      <c r="N74" s="15"/>
      <c r="O74" s="15"/>
      <c r="P74" s="17"/>
      <c r="Q74" s="31">
        <f t="shared" si="4"/>
        <v>71</v>
      </c>
      <c r="R74" s="32">
        <f t="shared" si="5"/>
        <v>0.81699999999999995</v>
      </c>
      <c r="S74" s="32">
        <f>IF(E10,DEGREES(Q74),Q74)</f>
        <v>71</v>
      </c>
      <c r="T74" s="32">
        <f>IF(E8,90-S74-E9,S74+90+E9)</f>
        <v>161</v>
      </c>
      <c r="U74" s="32">
        <f>IF(E11,ABS(E6)-R74,ABS(E5)+R74)</f>
        <v>0.78300000000000014</v>
      </c>
      <c r="V74" s="32">
        <f t="shared" si="6"/>
        <v>-0.7403410446942652</v>
      </c>
      <c r="W74" s="33">
        <f t="shared" si="7"/>
        <v>0.25491986493995367</v>
      </c>
    </row>
    <row r="75" spans="1:23" x14ac:dyDescent="0.25">
      <c r="A75" s="1">
        <v>73</v>
      </c>
      <c r="B75" s="2">
        <v>0.94399999999999995</v>
      </c>
      <c r="H75" s="22"/>
      <c r="I75" s="22"/>
      <c r="K75" s="14">
        <v>120</v>
      </c>
      <c r="L75" s="15">
        <f>MATCH(K75,H3:H74,0)</f>
        <v>49</v>
      </c>
      <c r="M75" s="16">
        <f>IF(E8,90-INDEX(F3:F74,L75,1),INDEX(F3:F74,L75,1)+90)</f>
        <v>210</v>
      </c>
      <c r="N75" s="15">
        <f>IF(E12,+(E7),NA())</f>
        <v>1.6</v>
      </c>
      <c r="O75" s="15">
        <f>COS(RADIANS(M75))*N75</f>
        <v>-1.3856406460551018</v>
      </c>
      <c r="P75" s="17">
        <f>SIN(RADIANS(M75))*N75</f>
        <v>-0.80000000000000027</v>
      </c>
      <c r="Q75" s="31">
        <f t="shared" si="4"/>
        <v>72</v>
      </c>
      <c r="R75" s="32">
        <f t="shared" si="5"/>
        <v>0.88170000000000004</v>
      </c>
      <c r="S75" s="32">
        <f>IF(E10,DEGREES(Q75),Q75)</f>
        <v>72</v>
      </c>
      <c r="T75" s="32">
        <f>IF(E8,90-S75-E9,S75+90+E9)</f>
        <v>162</v>
      </c>
      <c r="U75" s="32">
        <f>IF(E11,ABS(E6)-R75,ABS(E5)+R75)</f>
        <v>0.71830000000000005</v>
      </c>
      <c r="V75" s="32">
        <f t="shared" si="6"/>
        <v>-0.68314389565480882</v>
      </c>
      <c r="W75" s="33">
        <f t="shared" si="7"/>
        <v>0.22196690705952482</v>
      </c>
    </row>
    <row r="76" spans="1:23" x14ac:dyDescent="0.25">
      <c r="A76" s="1">
        <v>74</v>
      </c>
      <c r="B76" s="2">
        <v>1.0037</v>
      </c>
      <c r="K76" s="14">
        <v>120</v>
      </c>
      <c r="L76" s="15">
        <f>L75</f>
        <v>49</v>
      </c>
      <c r="M76" s="16">
        <f>IF(E8,90-INDEX(F3:F74,L76,1),INDEX(F3:F74,L76,1)+90)</f>
        <v>210</v>
      </c>
      <c r="N76" s="15">
        <f>IF(E12,-(E7),NA())</f>
        <v>-1.6</v>
      </c>
      <c r="O76" s="15">
        <f>COS(RADIANS(M76))*N76</f>
        <v>1.3856406460551018</v>
      </c>
      <c r="P76" s="17">
        <f>SIN(RADIANS(M76))*N76</f>
        <v>0.80000000000000027</v>
      </c>
      <c r="Q76" s="31">
        <f t="shared" si="4"/>
        <v>73</v>
      </c>
      <c r="R76" s="32">
        <f t="shared" si="5"/>
        <v>0.94399999999999995</v>
      </c>
      <c r="S76" s="32">
        <f>IF(E10,DEGREES(Q76),Q76)</f>
        <v>73</v>
      </c>
      <c r="T76" s="32">
        <f>IF(E8,90-S76-E9,S76+90+E9)</f>
        <v>163</v>
      </c>
      <c r="U76" s="32">
        <f>IF(E11,ABS(E6)-R76,ABS(E5)+R76)</f>
        <v>0.65600000000000014</v>
      </c>
      <c r="V76" s="32">
        <f t="shared" si="6"/>
        <v>-0.62733591991175142</v>
      </c>
      <c r="W76" s="33">
        <f t="shared" si="7"/>
        <v>0.19179583829811525</v>
      </c>
    </row>
    <row r="77" spans="1:23" x14ac:dyDescent="0.25">
      <c r="A77" s="1">
        <v>75</v>
      </c>
      <c r="B77" s="2">
        <v>1.0607</v>
      </c>
      <c r="K77" s="14"/>
      <c r="L77" s="15"/>
      <c r="M77" s="16"/>
      <c r="N77" s="15"/>
      <c r="O77" s="15"/>
      <c r="P77" s="17"/>
      <c r="Q77" s="31">
        <f t="shared" si="4"/>
        <v>74</v>
      </c>
      <c r="R77" s="32">
        <f t="shared" si="5"/>
        <v>1.0037</v>
      </c>
      <c r="S77" s="32">
        <f>IF(E10,DEGREES(Q77),Q77)</f>
        <v>74</v>
      </c>
      <c r="T77" s="32">
        <f>IF(E8,90-S77-E9,S77+90+E9)</f>
        <v>164</v>
      </c>
      <c r="U77" s="32">
        <f>IF(E11,ABS(E6)-R77,ABS(E5)+R77)</f>
        <v>0.59630000000000005</v>
      </c>
      <c r="V77" s="32">
        <f t="shared" si="6"/>
        <v>-0.57320034928801966</v>
      </c>
      <c r="W77" s="33">
        <f t="shared" si="7"/>
        <v>0.16436255527367666</v>
      </c>
    </row>
    <row r="78" spans="1:23" x14ac:dyDescent="0.25">
      <c r="A78" s="1">
        <v>76</v>
      </c>
      <c r="B78" s="2">
        <v>1.1147</v>
      </c>
      <c r="K78" s="14">
        <v>125</v>
      </c>
      <c r="L78" s="15" t="e">
        <f>MATCH(K78,H3:H74,0)</f>
        <v>#N/A</v>
      </c>
      <c r="M78" s="16" t="e">
        <f>IF(E8,90-INDEX(F3:F74,L78,1),INDEX(F3:F74,L78,1)+90)</f>
        <v>#N/A</v>
      </c>
      <c r="N78" s="15">
        <f>IF(E12,+(E7),NA())</f>
        <v>1.6</v>
      </c>
      <c r="O78" s="15" t="e">
        <f>COS(RADIANS(M78))*N78</f>
        <v>#N/A</v>
      </c>
      <c r="P78" s="17" t="e">
        <f>SIN(RADIANS(M78))*N78</f>
        <v>#N/A</v>
      </c>
      <c r="Q78" s="31">
        <f t="shared" si="4"/>
        <v>75</v>
      </c>
      <c r="R78" s="32">
        <f t="shared" si="5"/>
        <v>1.0607</v>
      </c>
      <c r="S78" s="32">
        <f>IF(E10,DEGREES(Q78),Q78)</f>
        <v>75</v>
      </c>
      <c r="T78" s="32">
        <f>IF(E8,90-S78-E9,S78+90+E9)</f>
        <v>165</v>
      </c>
      <c r="U78" s="32">
        <f>IF(E11,ABS(E6)-R78,ABS(E5)+R78)</f>
        <v>0.53930000000000011</v>
      </c>
      <c r="V78" s="32">
        <f t="shared" si="6"/>
        <v>-0.52092379811769463</v>
      </c>
      <c r="W78" s="33">
        <f t="shared" si="7"/>
        <v>0.13958111102378962</v>
      </c>
    </row>
    <row r="79" spans="1:23" x14ac:dyDescent="0.25">
      <c r="A79" s="1">
        <v>77</v>
      </c>
      <c r="B79" s="2">
        <v>1.1657</v>
      </c>
      <c r="K79" s="14">
        <v>125</v>
      </c>
      <c r="L79" s="15" t="e">
        <f>L78</f>
        <v>#N/A</v>
      </c>
      <c r="M79" s="16" t="e">
        <f>IF(E8,90-INDEX(F3:F74,L79,1),INDEX(F3:F74,L79,1)+90)</f>
        <v>#N/A</v>
      </c>
      <c r="N79" s="15">
        <f>IF(E12,-(E7),NA())</f>
        <v>-1.6</v>
      </c>
      <c r="O79" s="15" t="e">
        <f>COS(RADIANS(M79))*N79</f>
        <v>#N/A</v>
      </c>
      <c r="P79" s="17" t="e">
        <f>SIN(RADIANS(M79))*N79</f>
        <v>#N/A</v>
      </c>
      <c r="Q79" s="31">
        <f t="shared" si="4"/>
        <v>76</v>
      </c>
      <c r="R79" s="32">
        <f t="shared" si="5"/>
        <v>1.1147</v>
      </c>
      <c r="S79" s="32">
        <f>IF(E10,DEGREES(Q79),Q79)</f>
        <v>76</v>
      </c>
      <c r="T79" s="32">
        <f>IF(E8,90-S79-E9,S79+90+E9)</f>
        <v>166</v>
      </c>
      <c r="U79" s="32">
        <f>IF(E11,ABS(E6)-R79,ABS(E5)+R79)</f>
        <v>0.48530000000000006</v>
      </c>
      <c r="V79" s="32">
        <f t="shared" si="6"/>
        <v>-0.47088451596174113</v>
      </c>
      <c r="W79" s="33">
        <f t="shared" si="7"/>
        <v>0.11740469593451877</v>
      </c>
    </row>
    <row r="80" spans="1:23" x14ac:dyDescent="0.25">
      <c r="A80" s="1">
        <v>78</v>
      </c>
      <c r="B80" s="2">
        <v>1.2135</v>
      </c>
      <c r="K80" s="14"/>
      <c r="L80" s="15"/>
      <c r="M80" s="16"/>
      <c r="N80" s="15"/>
      <c r="O80" s="15"/>
      <c r="P80" s="17"/>
      <c r="Q80" s="31">
        <f t="shared" si="4"/>
        <v>77</v>
      </c>
      <c r="R80" s="32">
        <f t="shared" si="5"/>
        <v>1.1657</v>
      </c>
      <c r="S80" s="32">
        <f>IF(E10,DEGREES(Q80),Q80)</f>
        <v>77</v>
      </c>
      <c r="T80" s="32">
        <f>IF(E8,90-S80-E9,S80+90+E9)</f>
        <v>167</v>
      </c>
      <c r="U80" s="32">
        <f>IF(E11,ABS(E6)-R80,ABS(E5)+R80)</f>
        <v>0.43430000000000013</v>
      </c>
      <c r="V80" s="32">
        <f t="shared" si="6"/>
        <v>-0.42316891913622773</v>
      </c>
      <c r="W80" s="33">
        <f t="shared" si="7"/>
        <v>9.7696242901540678E-2</v>
      </c>
    </row>
    <row r="81" spans="1:23" x14ac:dyDescent="0.25">
      <c r="A81" s="1">
        <v>79</v>
      </c>
      <c r="B81" s="2">
        <v>1.258</v>
      </c>
      <c r="K81" s="14">
        <v>130</v>
      </c>
      <c r="L81" s="15" t="e">
        <f>MATCH(K81,H3:H74,0)</f>
        <v>#N/A</v>
      </c>
      <c r="M81" s="16" t="e">
        <f>IF(E8,90-INDEX(F3:F74,L81,1),INDEX(F3:F74,L81,1)+90)</f>
        <v>#N/A</v>
      </c>
      <c r="N81" s="15">
        <f>IF(E12,+(E7),NA())</f>
        <v>1.6</v>
      </c>
      <c r="O81" s="15" t="e">
        <f>COS(RADIANS(M81))*N81</f>
        <v>#N/A</v>
      </c>
      <c r="P81" s="17" t="e">
        <f>SIN(RADIANS(M81))*N81</f>
        <v>#N/A</v>
      </c>
      <c r="Q81" s="31">
        <f t="shared" si="4"/>
        <v>78</v>
      </c>
      <c r="R81" s="32">
        <f t="shared" si="5"/>
        <v>1.2135</v>
      </c>
      <c r="S81" s="32">
        <f>IF(E10,DEGREES(Q81),Q81)</f>
        <v>78</v>
      </c>
      <c r="T81" s="32">
        <f>IF(E8,90-S81-E9,S81+90+E9)</f>
        <v>168</v>
      </c>
      <c r="U81" s="32">
        <f>IF(E11,ABS(E6)-R81,ABS(E5)+R81)</f>
        <v>0.38650000000000007</v>
      </c>
      <c r="V81" s="32">
        <f t="shared" si="6"/>
        <v>-0.37805404768361595</v>
      </c>
      <c r="W81" s="33">
        <f t="shared" si="7"/>
        <v>8.0357868501063995E-2</v>
      </c>
    </row>
    <row r="82" spans="1:23" x14ac:dyDescent="0.25">
      <c r="A82" s="1">
        <v>80</v>
      </c>
      <c r="B82" s="2">
        <v>1.2989999999999999</v>
      </c>
      <c r="K82" s="14">
        <v>130</v>
      </c>
      <c r="L82" s="15" t="e">
        <f>L81</f>
        <v>#N/A</v>
      </c>
      <c r="M82" s="16" t="e">
        <f>IF(E8,90-INDEX(F3:F74,L82,1),INDEX(F3:F74,L82,1)+90)</f>
        <v>#N/A</v>
      </c>
      <c r="N82" s="15">
        <f>IF(E12,-(E7),NA())</f>
        <v>-1.6</v>
      </c>
      <c r="O82" s="15" t="e">
        <f>COS(RADIANS(M82))*N82</f>
        <v>#N/A</v>
      </c>
      <c r="P82" s="17" t="e">
        <f>SIN(RADIANS(M82))*N82</f>
        <v>#N/A</v>
      </c>
      <c r="Q82" s="31">
        <f t="shared" si="4"/>
        <v>79</v>
      </c>
      <c r="R82" s="32">
        <f t="shared" si="5"/>
        <v>1.258</v>
      </c>
      <c r="S82" s="32">
        <f>IF(E10,DEGREES(Q82),Q82)</f>
        <v>79</v>
      </c>
      <c r="T82" s="32">
        <f>IF(E8,90-S82-E9,S82+90+E9)</f>
        <v>169</v>
      </c>
      <c r="U82" s="32">
        <f>IF(E11,ABS(E6)-R82,ABS(E5)+R82)</f>
        <v>0.34200000000000008</v>
      </c>
      <c r="V82" s="32">
        <f t="shared" si="6"/>
        <v>-0.33571649673910114</v>
      </c>
      <c r="W82" s="33">
        <f t="shared" si="7"/>
        <v>6.52566764187784E-2</v>
      </c>
    </row>
    <row r="83" spans="1:23" x14ac:dyDescent="0.25">
      <c r="A83" s="1">
        <v>81</v>
      </c>
      <c r="B83" s="2">
        <v>1.3365</v>
      </c>
      <c r="K83" s="14"/>
      <c r="L83" s="15"/>
      <c r="M83" s="16"/>
      <c r="N83" s="15"/>
      <c r="O83" s="15"/>
      <c r="P83" s="17"/>
      <c r="Q83" s="31">
        <f t="shared" si="4"/>
        <v>80</v>
      </c>
      <c r="R83" s="32">
        <f t="shared" si="5"/>
        <v>1.2989999999999999</v>
      </c>
      <c r="S83" s="32">
        <f>IF(E10,DEGREES(Q83),Q83)</f>
        <v>80</v>
      </c>
      <c r="T83" s="32">
        <f>IF(E8,90-S83-E9,S83+90+E9)</f>
        <v>170</v>
      </c>
      <c r="U83" s="32">
        <f>IF(E11,ABS(E6)-R83,ABS(E5)+R83)</f>
        <v>0.30100000000000016</v>
      </c>
      <c r="V83" s="32">
        <f t="shared" si="6"/>
        <v>-0.29642713365667478</v>
      </c>
      <c r="W83" s="33">
        <f t="shared" si="7"/>
        <v>5.2268101477746041E-2</v>
      </c>
    </row>
    <row r="84" spans="1:23" x14ac:dyDescent="0.25">
      <c r="A84" s="1">
        <v>82</v>
      </c>
      <c r="B84" s="2">
        <v>1.3703000000000001</v>
      </c>
      <c r="K84" s="14">
        <v>135</v>
      </c>
      <c r="L84" s="15" t="e">
        <f>MATCH(K84,H3:H74,0)</f>
        <v>#N/A</v>
      </c>
      <c r="M84" s="16" t="e">
        <f>IF(E8,90-INDEX(F3:F74,L84,1),INDEX(F3:F74,L84,1)+90)</f>
        <v>#N/A</v>
      </c>
      <c r="N84" s="15">
        <f>IF(E12,+(E7),NA())</f>
        <v>1.6</v>
      </c>
      <c r="O84" s="15" t="e">
        <f>COS(RADIANS(M84))*N84</f>
        <v>#N/A</v>
      </c>
      <c r="P84" s="17" t="e">
        <f>SIN(RADIANS(M84))*N84</f>
        <v>#N/A</v>
      </c>
      <c r="Q84" s="31">
        <f t="shared" si="4"/>
        <v>81</v>
      </c>
      <c r="R84" s="32">
        <f t="shared" si="5"/>
        <v>1.3365</v>
      </c>
      <c r="S84" s="32">
        <f>IF(E10,DEGREES(Q84),Q84)</f>
        <v>81</v>
      </c>
      <c r="T84" s="32">
        <f>IF(E8,90-S84-E9,S84+90+E9)</f>
        <v>171</v>
      </c>
      <c r="U84" s="32">
        <f>IF(E11,ABS(E6)-R84,ABS(E5)+R84)</f>
        <v>0.26350000000000007</v>
      </c>
      <c r="V84" s="32">
        <f t="shared" si="6"/>
        <v>-0.26025587774681885</v>
      </c>
      <c r="W84" s="33">
        <f t="shared" si="7"/>
        <v>4.1220481538100873E-2</v>
      </c>
    </row>
    <row r="85" spans="1:23" x14ac:dyDescent="0.25">
      <c r="A85" s="1">
        <v>83</v>
      </c>
      <c r="B85" s="2">
        <v>1.4004000000000001</v>
      </c>
      <c r="K85" s="14">
        <v>135</v>
      </c>
      <c r="L85" s="15" t="e">
        <f>L84</f>
        <v>#N/A</v>
      </c>
      <c r="M85" s="16" t="e">
        <f>IF(E8,90-INDEX(F3:F74,L85,1),INDEX(F3:F74,L85,1)+90)</f>
        <v>#N/A</v>
      </c>
      <c r="N85" s="15">
        <f>IF(E12,-(E7),NA())</f>
        <v>-1.6</v>
      </c>
      <c r="O85" s="15" t="e">
        <f>COS(RADIANS(M85))*N85</f>
        <v>#N/A</v>
      </c>
      <c r="P85" s="17" t="e">
        <f>SIN(RADIANS(M85))*N85</f>
        <v>#N/A</v>
      </c>
      <c r="Q85" s="31">
        <f t="shared" si="4"/>
        <v>82</v>
      </c>
      <c r="R85" s="32">
        <f t="shared" si="5"/>
        <v>1.3703000000000001</v>
      </c>
      <c r="S85" s="32">
        <f>IF(E10,DEGREES(Q85),Q85)</f>
        <v>82</v>
      </c>
      <c r="T85" s="32">
        <f>IF(E8,90-S85-E9,S85+90+E9)</f>
        <v>172</v>
      </c>
      <c r="U85" s="32">
        <f>IF(E11,ABS(E6)-R85,ABS(E5)+R85)</f>
        <v>0.22970000000000002</v>
      </c>
      <c r="V85" s="32">
        <f t="shared" si="6"/>
        <v>-0.22746457538993872</v>
      </c>
      <c r="W85" s="33">
        <f t="shared" si="7"/>
        <v>3.1968061290527004E-2</v>
      </c>
    </row>
    <row r="86" spans="1:23" x14ac:dyDescent="0.25">
      <c r="A86" s="1">
        <v>84</v>
      </c>
      <c r="B86" s="2">
        <v>1.4266000000000001</v>
      </c>
      <c r="K86" s="14"/>
      <c r="L86" s="15"/>
      <c r="M86" s="16"/>
      <c r="N86" s="15"/>
      <c r="O86" s="15"/>
      <c r="P86" s="17"/>
      <c r="Q86" s="31">
        <f t="shared" si="4"/>
        <v>83</v>
      </c>
      <c r="R86" s="32">
        <f t="shared" si="5"/>
        <v>1.4004000000000001</v>
      </c>
      <c r="S86" s="32">
        <f>IF(E10,DEGREES(Q86),Q86)</f>
        <v>83</v>
      </c>
      <c r="T86" s="32">
        <f>IF(E8,90-S86-E9,S86+90+E9)</f>
        <v>173</v>
      </c>
      <c r="U86" s="32">
        <f>IF(E11,ABS(E6)-R86,ABS(E5)+R86)</f>
        <v>0.1996</v>
      </c>
      <c r="V86" s="32">
        <f t="shared" si="6"/>
        <v>-0.19811221186760786</v>
      </c>
      <c r="W86" s="33">
        <f t="shared" si="7"/>
        <v>2.4325120943667448E-2</v>
      </c>
    </row>
    <row r="87" spans="1:23" x14ac:dyDescent="0.25">
      <c r="A87" s="1">
        <v>85</v>
      </c>
      <c r="B87" s="2">
        <v>1.4489000000000001</v>
      </c>
      <c r="K87" s="14">
        <v>140</v>
      </c>
      <c r="L87" s="15" t="e">
        <f>MATCH(K87,H3:H74,0)</f>
        <v>#N/A</v>
      </c>
      <c r="M87" s="16" t="e">
        <f>IF(E8,90-INDEX(F3:F74,L87,1),INDEX(F3:F74,L87,1)+90)</f>
        <v>#N/A</v>
      </c>
      <c r="N87" s="15">
        <f>IF(E12,+(E7),NA())</f>
        <v>1.6</v>
      </c>
      <c r="O87" s="15" t="e">
        <f>COS(RADIANS(M87))*N87</f>
        <v>#N/A</v>
      </c>
      <c r="P87" s="17" t="e">
        <f>SIN(RADIANS(M87))*N87</f>
        <v>#N/A</v>
      </c>
      <c r="Q87" s="31">
        <f t="shared" si="4"/>
        <v>84</v>
      </c>
      <c r="R87" s="32">
        <f t="shared" si="5"/>
        <v>1.4266000000000001</v>
      </c>
      <c r="S87" s="32">
        <f>IF(E10,DEGREES(Q87),Q87)</f>
        <v>84</v>
      </c>
      <c r="T87" s="32">
        <f>IF(E8,90-S87-E9,S87+90+E9)</f>
        <v>174</v>
      </c>
      <c r="U87" s="32">
        <f>IF(E11,ABS(E6)-R87,ABS(E5)+R87)</f>
        <v>0.1734</v>
      </c>
      <c r="V87" s="32">
        <f t="shared" si="6"/>
        <v>-0.17245009665685859</v>
      </c>
      <c r="W87" s="33">
        <f t="shared" si="7"/>
        <v>1.8125235530611159E-2</v>
      </c>
    </row>
    <row r="88" spans="1:23" x14ac:dyDescent="0.25">
      <c r="A88" s="1">
        <v>86</v>
      </c>
      <c r="B88" s="2">
        <v>1.4672000000000001</v>
      </c>
      <c r="K88" s="14">
        <v>140</v>
      </c>
      <c r="L88" s="15" t="e">
        <f>L87</f>
        <v>#N/A</v>
      </c>
      <c r="M88" s="16" t="e">
        <f>IF(E8,90-INDEX(F3:F74,L88,1),INDEX(F3:F74,L88,1)+90)</f>
        <v>#N/A</v>
      </c>
      <c r="N88" s="15">
        <f>IF(E12,-(E7),NA())</f>
        <v>-1.6</v>
      </c>
      <c r="O88" s="15" t="e">
        <f>COS(RADIANS(M88))*N88</f>
        <v>#N/A</v>
      </c>
      <c r="P88" s="17" t="e">
        <f>SIN(RADIANS(M88))*N88</f>
        <v>#N/A</v>
      </c>
      <c r="Q88" s="31">
        <f t="shared" si="4"/>
        <v>85</v>
      </c>
      <c r="R88" s="32">
        <f t="shared" si="5"/>
        <v>1.4489000000000001</v>
      </c>
      <c r="S88" s="32">
        <f>IF(E10,DEGREES(Q88),Q88)</f>
        <v>85</v>
      </c>
      <c r="T88" s="32">
        <f>IF(E8,90-S88-E9,S88+90+E9)</f>
        <v>175</v>
      </c>
      <c r="U88" s="32">
        <f>IF(E11,ABS(E6)-R88,ABS(E5)+R88)</f>
        <v>0.15110000000000001</v>
      </c>
      <c r="V88" s="32">
        <f t="shared" si="6"/>
        <v>-0.15052501888166275</v>
      </c>
      <c r="W88" s="33">
        <f t="shared" si="7"/>
        <v>1.3169232729171153E-2</v>
      </c>
    </row>
    <row r="89" spans="1:23" x14ac:dyDescent="0.25">
      <c r="A89" s="1">
        <v>87</v>
      </c>
      <c r="B89" s="2">
        <v>1.4815</v>
      </c>
      <c r="K89" s="14"/>
      <c r="L89" s="15"/>
      <c r="M89" s="16"/>
      <c r="N89" s="15"/>
      <c r="O89" s="15"/>
      <c r="P89" s="17"/>
      <c r="Q89" s="31">
        <f t="shared" si="4"/>
        <v>86</v>
      </c>
      <c r="R89" s="32">
        <f t="shared" si="5"/>
        <v>1.4672000000000001</v>
      </c>
      <c r="S89" s="32">
        <f>IF(E10,DEGREES(Q89),Q89)</f>
        <v>86</v>
      </c>
      <c r="T89" s="32">
        <f>IF(E8,90-S89-E9,S89+90+E9)</f>
        <v>176</v>
      </c>
      <c r="U89" s="32">
        <f>IF(E11,ABS(E6)-R89,ABS(E5)+R89)</f>
        <v>0.13280000000000003</v>
      </c>
      <c r="V89" s="32">
        <f t="shared" si="6"/>
        <v>-0.13247650587450469</v>
      </c>
      <c r="W89" s="33">
        <f t="shared" si="7"/>
        <v>9.2636597132198725E-3</v>
      </c>
    </row>
    <row r="90" spans="1:23" x14ac:dyDescent="0.25">
      <c r="A90" s="1">
        <v>88</v>
      </c>
      <c r="B90" s="2">
        <v>1.4918</v>
      </c>
      <c r="K90" s="14">
        <v>145</v>
      </c>
      <c r="L90" s="15" t="e">
        <f>MATCH(K90,H3:H74,0)</f>
        <v>#N/A</v>
      </c>
      <c r="M90" s="16" t="e">
        <f>IF(E8,90-INDEX(F3:F74,L90,1),INDEX(F3:F74,L90,1)+90)</f>
        <v>#N/A</v>
      </c>
      <c r="N90" s="15">
        <f>IF(E12,+(E7),NA())</f>
        <v>1.6</v>
      </c>
      <c r="O90" s="15" t="e">
        <f>COS(RADIANS(M90))*N90</f>
        <v>#N/A</v>
      </c>
      <c r="P90" s="17" t="e">
        <f>SIN(RADIANS(M90))*N90</f>
        <v>#N/A</v>
      </c>
      <c r="Q90" s="31">
        <f t="shared" si="4"/>
        <v>87</v>
      </c>
      <c r="R90" s="32">
        <f t="shared" si="5"/>
        <v>1.4815</v>
      </c>
      <c r="S90" s="32">
        <f>IF(E10,DEGREES(Q90),Q90)</f>
        <v>87</v>
      </c>
      <c r="T90" s="32">
        <f>IF(E8,90-S90-E9,S90+90+E9)</f>
        <v>177</v>
      </c>
      <c r="U90" s="32">
        <f>IF(E11,ABS(E6)-R90,ABS(E5)+R90)</f>
        <v>0.11850000000000005</v>
      </c>
      <c r="V90" s="32">
        <f t="shared" si="6"/>
        <v>-0.11833759986841705</v>
      </c>
      <c r="W90" s="33">
        <f t="shared" si="7"/>
        <v>6.2018108147888435E-3</v>
      </c>
    </row>
    <row r="91" spans="1:23" x14ac:dyDescent="0.25">
      <c r="A91" s="1">
        <v>89</v>
      </c>
      <c r="B91" s="2">
        <v>1.4979</v>
      </c>
      <c r="K91" s="14">
        <v>145</v>
      </c>
      <c r="L91" s="15" t="e">
        <f>L90</f>
        <v>#N/A</v>
      </c>
      <c r="M91" s="16" t="e">
        <f>IF(E8,90-INDEX(F3:F74,L91,1),INDEX(F3:F74,L91,1)+90)</f>
        <v>#N/A</v>
      </c>
      <c r="N91" s="15">
        <f>IF(E12,-(E7),NA())</f>
        <v>-1.6</v>
      </c>
      <c r="O91" s="15" t="e">
        <f>COS(RADIANS(M91))*N91</f>
        <v>#N/A</v>
      </c>
      <c r="P91" s="17" t="e">
        <f>SIN(RADIANS(M91))*N91</f>
        <v>#N/A</v>
      </c>
      <c r="Q91" s="31">
        <f t="shared" si="4"/>
        <v>88</v>
      </c>
      <c r="R91" s="32">
        <f t="shared" si="5"/>
        <v>1.4918</v>
      </c>
      <c r="S91" s="32">
        <f>IF(E10,DEGREES(Q91),Q91)</f>
        <v>88</v>
      </c>
      <c r="T91" s="32">
        <f>IF(E8,90-S91-E9,S91+90+E9)</f>
        <v>178</v>
      </c>
      <c r="U91" s="32">
        <f>IF(E11,ABS(E6)-R91,ABS(E5)+R91)</f>
        <v>0.10820000000000007</v>
      </c>
      <c r="V91" s="32">
        <f t="shared" si="6"/>
        <v>-0.10813408748346623</v>
      </c>
      <c r="W91" s="33">
        <f t="shared" si="7"/>
        <v>3.7761255432106262E-3</v>
      </c>
    </row>
    <row r="92" spans="1:23" x14ac:dyDescent="0.25">
      <c r="A92" s="1">
        <v>90</v>
      </c>
      <c r="B92" s="2">
        <v>1.5</v>
      </c>
      <c r="K92" s="14"/>
      <c r="L92" s="15"/>
      <c r="M92" s="15"/>
      <c r="N92" s="15"/>
      <c r="O92" s="15"/>
      <c r="P92" s="17"/>
      <c r="Q92" s="31">
        <f t="shared" si="4"/>
        <v>89</v>
      </c>
      <c r="R92" s="32">
        <f t="shared" si="5"/>
        <v>1.4979</v>
      </c>
      <c r="S92" s="32">
        <f>IF(E10,DEGREES(Q92),Q92)</f>
        <v>89</v>
      </c>
      <c r="T92" s="32">
        <f>IF(E8,90-S92-E9,S92+90+E9)</f>
        <v>179</v>
      </c>
      <c r="U92" s="32">
        <f>IF(E11,ABS(E6)-R92,ABS(E5)+R92)</f>
        <v>0.10210000000000008</v>
      </c>
      <c r="V92" s="32">
        <f t="shared" si="6"/>
        <v>-0.10208444967546763</v>
      </c>
      <c r="W92" s="33">
        <f t="shared" si="7"/>
        <v>1.7818906972466406E-3</v>
      </c>
    </row>
    <row r="93" spans="1:23" x14ac:dyDescent="0.25">
      <c r="A93" s="1">
        <v>91</v>
      </c>
      <c r="B93" s="2">
        <v>1.4979</v>
      </c>
      <c r="K93" s="14">
        <v>150</v>
      </c>
      <c r="L93" s="15">
        <f>MATCH(K93,H3:H74,0)</f>
        <v>43</v>
      </c>
      <c r="M93" s="16">
        <f>IF(E8,90-INDEX(F3:F74,L93,1),INDEX(F3:F74,L93,1)+90)</f>
        <v>240</v>
      </c>
      <c r="N93" s="15">
        <f>IF(E12,+(E7),NA())</f>
        <v>1.6</v>
      </c>
      <c r="O93" s="15">
        <f>COS(RADIANS(M93))*N93</f>
        <v>-0.80000000000000071</v>
      </c>
      <c r="P93" s="17">
        <f>SIN(RADIANS(M93))*N93</f>
        <v>-1.3856406460551014</v>
      </c>
      <c r="Q93" s="31">
        <f t="shared" si="4"/>
        <v>90</v>
      </c>
      <c r="R93" s="32">
        <f t="shared" si="5"/>
        <v>1.5</v>
      </c>
      <c r="S93" s="32">
        <f>IF(E10,DEGREES(Q93),Q93)</f>
        <v>90</v>
      </c>
      <c r="T93" s="32">
        <f>IF(E8,90-S93-E9,S93+90+E9)</f>
        <v>180</v>
      </c>
      <c r="U93" s="32">
        <f>IF(E11,ABS(E6)-R93,ABS(E5)+R93)</f>
        <v>0.10000000000000009</v>
      </c>
      <c r="V93" s="32">
        <f t="shared" si="6"/>
        <v>-0.10000000000000009</v>
      </c>
      <c r="W93" s="33">
        <f t="shared" si="7"/>
        <v>1.2251484549086211E-17</v>
      </c>
    </row>
    <row r="94" spans="1:23" x14ac:dyDescent="0.25">
      <c r="A94" s="1">
        <v>92</v>
      </c>
      <c r="B94" s="2">
        <v>1.4918</v>
      </c>
      <c r="K94" s="14">
        <v>150</v>
      </c>
      <c r="L94" s="15">
        <f>L93</f>
        <v>43</v>
      </c>
      <c r="M94" s="16">
        <f>IF(E8,90-INDEX(F3:F74,L94,1),INDEX(F3:F74,L94,1)+90)</f>
        <v>240</v>
      </c>
      <c r="N94" s="15">
        <f>IF(E12,-(E7),NA())</f>
        <v>-1.6</v>
      </c>
      <c r="O94" s="15">
        <f>COS(RADIANS(M94))*N94</f>
        <v>0.80000000000000071</v>
      </c>
      <c r="P94" s="17">
        <f>SIN(RADIANS(M94))*N94</f>
        <v>1.3856406460551014</v>
      </c>
      <c r="Q94" s="31">
        <f t="shared" si="4"/>
        <v>91</v>
      </c>
      <c r="R94" s="32">
        <f t="shared" si="5"/>
        <v>1.4979</v>
      </c>
      <c r="S94" s="32">
        <f>IF(E10,DEGREES(Q94),Q94)</f>
        <v>91</v>
      </c>
      <c r="T94" s="32">
        <f>IF(E8,90-S94-E9,S94+90+E9)</f>
        <v>181</v>
      </c>
      <c r="U94" s="32">
        <f>IF(E11,ABS(E6)-R94,ABS(E5)+R94)</f>
        <v>0.10210000000000008</v>
      </c>
      <c r="V94" s="32">
        <f t="shared" si="6"/>
        <v>-0.10208444967546763</v>
      </c>
      <c r="W94" s="33">
        <f t="shared" si="7"/>
        <v>-1.7818906972466607E-3</v>
      </c>
    </row>
    <row r="95" spans="1:23" x14ac:dyDescent="0.25">
      <c r="A95" s="1">
        <v>93</v>
      </c>
      <c r="B95" s="2">
        <v>1.4815</v>
      </c>
      <c r="K95" s="14"/>
      <c r="L95" s="15"/>
      <c r="M95" s="16"/>
      <c r="N95" s="15"/>
      <c r="O95" s="15"/>
      <c r="P95" s="17"/>
      <c r="Q95" s="31">
        <f t="shared" si="4"/>
        <v>92</v>
      </c>
      <c r="R95" s="32">
        <f t="shared" si="5"/>
        <v>1.4918</v>
      </c>
      <c r="S95" s="32">
        <f>IF(E10,DEGREES(Q95),Q95)</f>
        <v>92</v>
      </c>
      <c r="T95" s="32">
        <f>IF(E8,90-S95-E9,S95+90+E9)</f>
        <v>182</v>
      </c>
      <c r="U95" s="32">
        <f>IF(E11,ABS(E6)-R95,ABS(E5)+R95)</f>
        <v>0.10820000000000007</v>
      </c>
      <c r="V95" s="32">
        <f t="shared" si="6"/>
        <v>-0.10813408748346623</v>
      </c>
      <c r="W95" s="33">
        <f t="shared" si="7"/>
        <v>-3.7761255432105997E-3</v>
      </c>
    </row>
    <row r="96" spans="1:23" x14ac:dyDescent="0.25">
      <c r="A96" s="1">
        <v>94</v>
      </c>
      <c r="B96" s="2">
        <v>1.4672000000000001</v>
      </c>
      <c r="K96" s="14">
        <v>155</v>
      </c>
      <c r="L96" s="15" t="e">
        <f>MATCH(K96,H3:H74,0)</f>
        <v>#N/A</v>
      </c>
      <c r="M96" s="16" t="e">
        <f>IF(E8,90-INDEX(F3:F74,L96,1),INDEX(F3:F74,L96,1)+90)</f>
        <v>#N/A</v>
      </c>
      <c r="N96" s="15">
        <f>IF(E12,+(E7),NA())</f>
        <v>1.6</v>
      </c>
      <c r="O96" s="15" t="e">
        <f>COS(RADIANS(M96))*N96</f>
        <v>#N/A</v>
      </c>
      <c r="P96" s="17" t="e">
        <f>SIN(RADIANS(M96))*N96</f>
        <v>#N/A</v>
      </c>
      <c r="Q96" s="31">
        <f t="shared" si="4"/>
        <v>93</v>
      </c>
      <c r="R96" s="32">
        <f t="shared" si="5"/>
        <v>1.4815</v>
      </c>
      <c r="S96" s="32">
        <f>IF(E10,DEGREES(Q96),Q96)</f>
        <v>93</v>
      </c>
      <c r="T96" s="32">
        <f>IF(E8,90-S96-E9,S96+90+E9)</f>
        <v>183</v>
      </c>
      <c r="U96" s="32">
        <f>IF(E11,ABS(E6)-R96,ABS(E5)+R96)</f>
        <v>0.11850000000000005</v>
      </c>
      <c r="V96" s="32">
        <f t="shared" si="6"/>
        <v>-0.11833759986841705</v>
      </c>
      <c r="W96" s="33">
        <f t="shared" si="7"/>
        <v>-6.201810814788814E-3</v>
      </c>
    </row>
    <row r="97" spans="1:23" x14ac:dyDescent="0.25">
      <c r="A97" s="1">
        <v>95</v>
      </c>
      <c r="B97" s="2">
        <v>1.4489000000000001</v>
      </c>
      <c r="K97" s="14">
        <v>155</v>
      </c>
      <c r="L97" s="15" t="e">
        <f>L96</f>
        <v>#N/A</v>
      </c>
      <c r="M97" s="16" t="e">
        <f>IF(E8,90-INDEX(F3:F74,L97,1),INDEX(F3:F74,L97,1)+90)</f>
        <v>#N/A</v>
      </c>
      <c r="N97" s="15">
        <f>IF(E12,-(E7),NA())</f>
        <v>-1.6</v>
      </c>
      <c r="O97" s="15" t="e">
        <f>COS(RADIANS(M97))*N97</f>
        <v>#N/A</v>
      </c>
      <c r="P97" s="17" t="e">
        <f>SIN(RADIANS(M97))*N97</f>
        <v>#N/A</v>
      </c>
      <c r="Q97" s="31">
        <f t="shared" si="4"/>
        <v>94</v>
      </c>
      <c r="R97" s="32">
        <f t="shared" si="5"/>
        <v>1.4672000000000001</v>
      </c>
      <c r="S97" s="32">
        <f>IF(E10,DEGREES(Q97),Q97)</f>
        <v>94</v>
      </c>
      <c r="T97" s="32">
        <f>IF(E8,90-S97-E9,S97+90+E9)</f>
        <v>184</v>
      </c>
      <c r="U97" s="32">
        <f>IF(E11,ABS(E6)-R97,ABS(E5)+R97)</f>
        <v>0.13280000000000003</v>
      </c>
      <c r="V97" s="32">
        <f t="shared" si="6"/>
        <v>-0.13247650587450469</v>
      </c>
      <c r="W97" s="33">
        <f t="shared" si="7"/>
        <v>-9.2636597132198378E-3</v>
      </c>
    </row>
    <row r="98" spans="1:23" x14ac:dyDescent="0.25">
      <c r="A98" s="1">
        <v>96</v>
      </c>
      <c r="B98" s="2">
        <v>1.4266000000000001</v>
      </c>
      <c r="K98" s="14"/>
      <c r="L98" s="15"/>
      <c r="M98" s="16"/>
      <c r="N98" s="15"/>
      <c r="O98" s="15"/>
      <c r="P98" s="17"/>
      <c r="Q98" s="31">
        <f t="shared" si="4"/>
        <v>95</v>
      </c>
      <c r="R98" s="32">
        <f t="shared" si="5"/>
        <v>1.4489000000000001</v>
      </c>
      <c r="S98" s="32">
        <f>IF(E10,DEGREES(Q98),Q98)</f>
        <v>95</v>
      </c>
      <c r="T98" s="32">
        <f>IF(E8,90-S98-E9,S98+90+E9)</f>
        <v>185</v>
      </c>
      <c r="U98" s="32">
        <f>IF(E11,ABS(E6)-R98,ABS(E5)+R98)</f>
        <v>0.15110000000000001</v>
      </c>
      <c r="V98" s="32">
        <f t="shared" si="6"/>
        <v>-0.15052501888166275</v>
      </c>
      <c r="W98" s="33">
        <f t="shared" si="7"/>
        <v>-1.3169232729171117E-2</v>
      </c>
    </row>
    <row r="99" spans="1:23" x14ac:dyDescent="0.25">
      <c r="A99" s="1">
        <v>97</v>
      </c>
      <c r="B99" s="2">
        <v>1.4004000000000001</v>
      </c>
      <c r="K99" s="14">
        <v>160</v>
      </c>
      <c r="L99" s="15" t="e">
        <f>MATCH(K99,H3:H74,0)</f>
        <v>#N/A</v>
      </c>
      <c r="M99" s="16" t="e">
        <f>IF(E8,90-INDEX(F3:F74,L99,1),INDEX(F3:F74,L99,1)+90)</f>
        <v>#N/A</v>
      </c>
      <c r="N99" s="15">
        <f>IF(E12,+(E7),NA())</f>
        <v>1.6</v>
      </c>
      <c r="O99" s="15" t="e">
        <f>COS(RADIANS(M99))*N99</f>
        <v>#N/A</v>
      </c>
      <c r="P99" s="17" t="e">
        <f>SIN(RADIANS(M99))*N99</f>
        <v>#N/A</v>
      </c>
      <c r="Q99" s="31">
        <f t="shared" si="4"/>
        <v>96</v>
      </c>
      <c r="R99" s="32">
        <f t="shared" si="5"/>
        <v>1.4266000000000001</v>
      </c>
      <c r="S99" s="32">
        <f>IF(E10,DEGREES(Q99),Q99)</f>
        <v>96</v>
      </c>
      <c r="T99" s="32">
        <f>IF(E8,90-S99-E9,S99+90+E9)</f>
        <v>186</v>
      </c>
      <c r="U99" s="32">
        <f>IF(E11,ABS(E6)-R99,ABS(E5)+R99)</f>
        <v>0.1734</v>
      </c>
      <c r="V99" s="32">
        <f t="shared" si="6"/>
        <v>-0.17245009665685859</v>
      </c>
      <c r="W99" s="33">
        <f t="shared" si="7"/>
        <v>-1.8125235530611118E-2</v>
      </c>
    </row>
    <row r="100" spans="1:23" x14ac:dyDescent="0.25">
      <c r="A100" s="1">
        <v>98</v>
      </c>
      <c r="B100" s="2">
        <v>1.3703000000000001</v>
      </c>
      <c r="K100" s="14">
        <v>160</v>
      </c>
      <c r="L100" s="15" t="e">
        <f>L99</f>
        <v>#N/A</v>
      </c>
      <c r="M100" s="16" t="e">
        <f>IF(E8,90-INDEX(F3:F74,L100,1),INDEX(F3:F74,L100,1)+90)</f>
        <v>#N/A</v>
      </c>
      <c r="N100" s="15">
        <f>IF(E12,-(E7),NA())</f>
        <v>-1.6</v>
      </c>
      <c r="O100" s="15" t="e">
        <f>COS(RADIANS(M100))*N100</f>
        <v>#N/A</v>
      </c>
      <c r="P100" s="17" t="e">
        <f>SIN(RADIANS(M100))*N100</f>
        <v>#N/A</v>
      </c>
      <c r="Q100" s="31">
        <f t="shared" si="4"/>
        <v>97</v>
      </c>
      <c r="R100" s="32">
        <f t="shared" si="5"/>
        <v>1.4004000000000001</v>
      </c>
      <c r="S100" s="32">
        <f>IF(E10,DEGREES(Q100),Q100)</f>
        <v>97</v>
      </c>
      <c r="T100" s="32">
        <f>IF(E8,90-S100-E9,S100+90+E9)</f>
        <v>187</v>
      </c>
      <c r="U100" s="32">
        <f>IF(E11,ABS(E6)-R100,ABS(E5)+R100)</f>
        <v>0.1996</v>
      </c>
      <c r="V100" s="32">
        <f t="shared" si="6"/>
        <v>-0.19811221186760788</v>
      </c>
      <c r="W100" s="33">
        <f t="shared" si="7"/>
        <v>-2.4325120943667403E-2</v>
      </c>
    </row>
    <row r="101" spans="1:23" x14ac:dyDescent="0.25">
      <c r="A101" s="1">
        <v>99</v>
      </c>
      <c r="B101" s="2">
        <v>1.3365</v>
      </c>
      <c r="K101" s="14"/>
      <c r="L101" s="15"/>
      <c r="M101" s="16"/>
      <c r="N101" s="15"/>
      <c r="O101" s="15"/>
      <c r="P101" s="17"/>
      <c r="Q101" s="31">
        <f t="shared" si="4"/>
        <v>98</v>
      </c>
      <c r="R101" s="32">
        <f t="shared" si="5"/>
        <v>1.3703000000000001</v>
      </c>
      <c r="S101" s="32">
        <f>IF(E10,DEGREES(Q101),Q101)</f>
        <v>98</v>
      </c>
      <c r="T101" s="32">
        <f>IF(E8,90-S101-E9,S101+90+E9)</f>
        <v>188</v>
      </c>
      <c r="U101" s="32">
        <f>IF(E11,ABS(E6)-R101,ABS(E5)+R101)</f>
        <v>0.22970000000000002</v>
      </c>
      <c r="V101" s="32">
        <f t="shared" si="6"/>
        <v>-0.22746457538993869</v>
      </c>
      <c r="W101" s="33">
        <f t="shared" si="7"/>
        <v>-3.1968061290527053E-2</v>
      </c>
    </row>
    <row r="102" spans="1:23" x14ac:dyDescent="0.25">
      <c r="A102" s="1">
        <v>100</v>
      </c>
      <c r="B102" s="2">
        <v>1.2989999999999999</v>
      </c>
      <c r="K102" s="14">
        <v>165</v>
      </c>
      <c r="L102" s="15" t="e">
        <f>MATCH(K102,H3:H74,0)</f>
        <v>#N/A</v>
      </c>
      <c r="M102" s="16" t="e">
        <f>IF(E8,90-INDEX(F3:F74,L102,1),INDEX(F3:F74,L102,1)+90)</f>
        <v>#N/A</v>
      </c>
      <c r="N102" s="15">
        <f>IF(E12,+(E7),NA())</f>
        <v>1.6</v>
      </c>
      <c r="O102" s="15" t="e">
        <f>COS(RADIANS(M102))*N102</f>
        <v>#N/A</v>
      </c>
      <c r="P102" s="17" t="e">
        <f>SIN(RADIANS(M102))*N102</f>
        <v>#N/A</v>
      </c>
      <c r="Q102" s="31">
        <f t="shared" si="4"/>
        <v>99</v>
      </c>
      <c r="R102" s="32">
        <f t="shared" si="5"/>
        <v>1.3365</v>
      </c>
      <c r="S102" s="32">
        <f>IF(E10,DEGREES(Q102),Q102)</f>
        <v>99</v>
      </c>
      <c r="T102" s="32">
        <f>IF(E8,90-S102-E9,S102+90+E9)</f>
        <v>189</v>
      </c>
      <c r="U102" s="32">
        <f>IF(E11,ABS(E6)-R102,ABS(E5)+R102)</f>
        <v>0.26350000000000007</v>
      </c>
      <c r="V102" s="32">
        <f t="shared" si="6"/>
        <v>-0.26025587774681885</v>
      </c>
      <c r="W102" s="33">
        <f t="shared" si="7"/>
        <v>-4.122048153810081E-2</v>
      </c>
    </row>
    <row r="103" spans="1:23" x14ac:dyDescent="0.25">
      <c r="A103" s="1">
        <v>101</v>
      </c>
      <c r="B103" s="2">
        <v>1.258</v>
      </c>
      <c r="K103" s="14">
        <v>165</v>
      </c>
      <c r="L103" s="15" t="e">
        <f>L102</f>
        <v>#N/A</v>
      </c>
      <c r="M103" s="16" t="e">
        <f>IF(E8,90-INDEX(F3:F74,L103,1),INDEX(F3:F74,L103,1)+90)</f>
        <v>#N/A</v>
      </c>
      <c r="N103" s="15">
        <f>IF(E12,-(E7),NA())</f>
        <v>-1.6</v>
      </c>
      <c r="O103" s="15" t="e">
        <f>COS(RADIANS(M103))*N103</f>
        <v>#N/A</v>
      </c>
      <c r="P103" s="17" t="e">
        <f>SIN(RADIANS(M103))*N103</f>
        <v>#N/A</v>
      </c>
      <c r="Q103" s="31">
        <f t="shared" si="4"/>
        <v>100</v>
      </c>
      <c r="R103" s="32">
        <f t="shared" si="5"/>
        <v>1.2989999999999999</v>
      </c>
      <c r="S103" s="32">
        <f>IF(E10,DEGREES(Q103),Q103)</f>
        <v>100</v>
      </c>
      <c r="T103" s="32">
        <f>IF(E8,90-S103-E9,S103+90+E9)</f>
        <v>190</v>
      </c>
      <c r="U103" s="32">
        <f>IF(E11,ABS(E6)-R103,ABS(E5)+R103)</f>
        <v>0.30100000000000016</v>
      </c>
      <c r="V103" s="32">
        <f t="shared" si="6"/>
        <v>-0.29642713365667478</v>
      </c>
      <c r="W103" s="33">
        <f t="shared" si="7"/>
        <v>-5.2268101477746097E-2</v>
      </c>
    </row>
    <row r="104" spans="1:23" x14ac:dyDescent="0.25">
      <c r="A104" s="1">
        <v>102</v>
      </c>
      <c r="B104" s="2">
        <v>1.2135</v>
      </c>
      <c r="K104" s="14"/>
      <c r="L104" s="15"/>
      <c r="M104" s="16"/>
      <c r="N104" s="15"/>
      <c r="O104" s="15"/>
      <c r="P104" s="17"/>
      <c r="Q104" s="31">
        <f t="shared" si="4"/>
        <v>101</v>
      </c>
      <c r="R104" s="32">
        <f t="shared" si="5"/>
        <v>1.258</v>
      </c>
      <c r="S104" s="32">
        <f>IF(E10,DEGREES(Q104),Q104)</f>
        <v>101</v>
      </c>
      <c r="T104" s="32">
        <f>IF(E8,90-S104-E9,S104+90+E9)</f>
        <v>191</v>
      </c>
      <c r="U104" s="32">
        <f>IF(E11,ABS(E6)-R104,ABS(E5)+R104)</f>
        <v>0.34200000000000008</v>
      </c>
      <c r="V104" s="32">
        <f t="shared" si="6"/>
        <v>-0.33571649673910114</v>
      </c>
      <c r="W104" s="33">
        <f t="shared" si="7"/>
        <v>-6.5256676418778303E-2</v>
      </c>
    </row>
    <row r="105" spans="1:23" x14ac:dyDescent="0.25">
      <c r="A105" s="1">
        <v>103</v>
      </c>
      <c r="B105" s="2">
        <v>1.1657</v>
      </c>
      <c r="K105" s="14">
        <v>170</v>
      </c>
      <c r="L105" s="15" t="e">
        <f>MATCH(K105,H3:H74,0)</f>
        <v>#N/A</v>
      </c>
      <c r="M105" s="16" t="e">
        <f>IF(E8,90-INDEX(F3:F74,L105,1),INDEX(F3:F74,L105,1)+90)</f>
        <v>#N/A</v>
      </c>
      <c r="N105" s="15">
        <f>IF(E12,+(E7),NA())</f>
        <v>1.6</v>
      </c>
      <c r="O105" s="15" t="e">
        <f>COS(RADIANS(M105))*N105</f>
        <v>#N/A</v>
      </c>
      <c r="P105" s="17" t="e">
        <f>SIN(RADIANS(M105))*N105</f>
        <v>#N/A</v>
      </c>
      <c r="Q105" s="31">
        <f t="shared" si="4"/>
        <v>102</v>
      </c>
      <c r="R105" s="32">
        <f t="shared" si="5"/>
        <v>1.2135</v>
      </c>
      <c r="S105" s="32">
        <f>IF(E10,DEGREES(Q105),Q105)</f>
        <v>102</v>
      </c>
      <c r="T105" s="32">
        <f>IF(E8,90-S105-E9,S105+90+E9)</f>
        <v>192</v>
      </c>
      <c r="U105" s="32">
        <f>IF(E11,ABS(E6)-R105,ABS(E5)+R105)</f>
        <v>0.38650000000000007</v>
      </c>
      <c r="V105" s="32">
        <f t="shared" si="6"/>
        <v>-0.37805404768361595</v>
      </c>
      <c r="W105" s="33">
        <f t="shared" si="7"/>
        <v>-8.0357868501064064E-2</v>
      </c>
    </row>
    <row r="106" spans="1:23" x14ac:dyDescent="0.25">
      <c r="A106" s="1">
        <v>104</v>
      </c>
      <c r="B106" s="2">
        <v>1.1147</v>
      </c>
      <c r="K106" s="14">
        <v>170</v>
      </c>
      <c r="L106" s="15" t="e">
        <f>L105</f>
        <v>#N/A</v>
      </c>
      <c r="M106" s="16" t="e">
        <f>IF(E8,90-INDEX(F3:F74,L106,1),INDEX(F3:F74,L106,1)+90)</f>
        <v>#N/A</v>
      </c>
      <c r="N106" s="15">
        <f>IF(E12,-(E7),NA())</f>
        <v>-1.6</v>
      </c>
      <c r="O106" s="15" t="e">
        <f>COS(RADIANS(M106))*N106</f>
        <v>#N/A</v>
      </c>
      <c r="P106" s="17" t="e">
        <f>SIN(RADIANS(M106))*N106</f>
        <v>#N/A</v>
      </c>
      <c r="Q106" s="31">
        <f t="shared" si="4"/>
        <v>103</v>
      </c>
      <c r="R106" s="32">
        <f t="shared" si="5"/>
        <v>1.1657</v>
      </c>
      <c r="S106" s="32">
        <f>IF(E10,DEGREES(Q106),Q106)</f>
        <v>103</v>
      </c>
      <c r="T106" s="32">
        <f>IF(E8,90-S106-E9,S106+90+E9)</f>
        <v>193</v>
      </c>
      <c r="U106" s="32">
        <f>IF(E11,ABS(E6)-R106,ABS(E5)+R106)</f>
        <v>0.43430000000000013</v>
      </c>
      <c r="V106" s="32">
        <f t="shared" si="6"/>
        <v>-0.42316891913622778</v>
      </c>
      <c r="W106" s="33">
        <f t="shared" si="7"/>
        <v>-9.7696242901540595E-2</v>
      </c>
    </row>
    <row r="107" spans="1:23" x14ac:dyDescent="0.25">
      <c r="A107" s="1">
        <v>105</v>
      </c>
      <c r="B107" s="2">
        <v>1.0607</v>
      </c>
      <c r="K107" s="14"/>
      <c r="L107" s="15"/>
      <c r="M107" s="16"/>
      <c r="N107" s="15"/>
      <c r="O107" s="15"/>
      <c r="P107" s="17"/>
      <c r="Q107" s="31">
        <f t="shared" si="4"/>
        <v>104</v>
      </c>
      <c r="R107" s="32">
        <f t="shared" si="5"/>
        <v>1.1147</v>
      </c>
      <c r="S107" s="32">
        <f>IF(E10,DEGREES(Q107),Q107)</f>
        <v>104</v>
      </c>
      <c r="T107" s="32">
        <f>IF(E8,90-S107-E9,S107+90+E9)</f>
        <v>194</v>
      </c>
      <c r="U107" s="32">
        <f>IF(E11,ABS(E6)-R107,ABS(E5)+R107)</f>
        <v>0.48530000000000006</v>
      </c>
      <c r="V107" s="32">
        <f t="shared" si="6"/>
        <v>-0.47088451596174113</v>
      </c>
      <c r="W107" s="33">
        <f t="shared" si="7"/>
        <v>-0.11740469593451866</v>
      </c>
    </row>
    <row r="108" spans="1:23" x14ac:dyDescent="0.25">
      <c r="A108" s="1">
        <v>106</v>
      </c>
      <c r="B108" s="2">
        <v>1.0037</v>
      </c>
      <c r="K108" s="14">
        <v>175</v>
      </c>
      <c r="L108" s="15" t="e">
        <f>MATCH(K108,H3:H74,0)</f>
        <v>#N/A</v>
      </c>
      <c r="M108" s="16" t="e">
        <f>IF(E8,90-INDEX(F3:F74,L108,1),INDEX(F3:F74,L108,1)+90)</f>
        <v>#N/A</v>
      </c>
      <c r="N108" s="15">
        <f>IF(E12,+(E7),NA())</f>
        <v>1.6</v>
      </c>
      <c r="O108" s="15" t="e">
        <f>COS(RADIANS(M108))*N108</f>
        <v>#N/A</v>
      </c>
      <c r="P108" s="17" t="e">
        <f>SIN(RADIANS(M108))*N108</f>
        <v>#N/A</v>
      </c>
      <c r="Q108" s="31">
        <f t="shared" si="4"/>
        <v>105</v>
      </c>
      <c r="R108" s="32">
        <f t="shared" si="5"/>
        <v>1.0607</v>
      </c>
      <c r="S108" s="32">
        <f>IF(E10,DEGREES(Q108),Q108)</f>
        <v>105</v>
      </c>
      <c r="T108" s="32">
        <f>IF(E8,90-S108-E9,S108+90+E9)</f>
        <v>195</v>
      </c>
      <c r="U108" s="32">
        <f>IF(E11,ABS(E6)-R108,ABS(E5)+R108)</f>
        <v>0.53930000000000011</v>
      </c>
      <c r="V108" s="32">
        <f t="shared" si="6"/>
        <v>-0.52092379811769463</v>
      </c>
      <c r="W108" s="33">
        <f t="shared" si="7"/>
        <v>-0.13958111102378951</v>
      </c>
    </row>
    <row r="109" spans="1:23" x14ac:dyDescent="0.25">
      <c r="A109" s="1">
        <v>107</v>
      </c>
      <c r="B109" s="2">
        <v>0.94399999999999995</v>
      </c>
      <c r="K109" s="23">
        <v>175</v>
      </c>
      <c r="L109" s="24" t="e">
        <f>L108</f>
        <v>#N/A</v>
      </c>
      <c r="M109" s="25" t="e">
        <f>IF(E8,90-INDEX(F3:F74,L109,1),INDEX(F3:F74,L109,1)+90)</f>
        <v>#N/A</v>
      </c>
      <c r="N109" s="24">
        <f>IF(E12,-(E7),NA())</f>
        <v>-1.6</v>
      </c>
      <c r="O109" s="24" t="e">
        <f>COS(RADIANS(M109))*N109</f>
        <v>#N/A</v>
      </c>
      <c r="P109" s="26" t="e">
        <f>SIN(RADIANS(M109))*N109</f>
        <v>#N/A</v>
      </c>
      <c r="Q109" s="31">
        <f t="shared" si="4"/>
        <v>106</v>
      </c>
      <c r="R109" s="32">
        <f t="shared" si="5"/>
        <v>1.0037</v>
      </c>
      <c r="S109" s="32">
        <f>IF(E10,DEGREES(Q109),Q109)</f>
        <v>106</v>
      </c>
      <c r="T109" s="32">
        <f>IF(E8,90-S109-E9,S109+90+E9)</f>
        <v>196</v>
      </c>
      <c r="U109" s="32">
        <f>IF(E11,ABS(E6)-R109,ABS(E5)+R109)</f>
        <v>0.59630000000000005</v>
      </c>
      <c r="V109" s="32">
        <f t="shared" si="6"/>
        <v>-0.57320034928801966</v>
      </c>
      <c r="W109" s="33">
        <f t="shared" si="7"/>
        <v>-0.16436255527367652</v>
      </c>
    </row>
    <row r="110" spans="1:23" x14ac:dyDescent="0.25">
      <c r="A110" s="1">
        <v>108</v>
      </c>
      <c r="B110" s="2">
        <v>0.88170000000000004</v>
      </c>
      <c r="Q110" s="31">
        <f t="shared" si="4"/>
        <v>107</v>
      </c>
      <c r="R110" s="32">
        <f t="shared" si="5"/>
        <v>0.94399999999999995</v>
      </c>
      <c r="S110" s="32">
        <f>IF(E10,DEGREES(Q110),Q110)</f>
        <v>107</v>
      </c>
      <c r="T110" s="32">
        <f>IF(E8,90-S110-E9,S110+90+E9)</f>
        <v>197</v>
      </c>
      <c r="U110" s="32">
        <f>IF(E11,ABS(E6)-R110,ABS(E5)+R110)</f>
        <v>0.65600000000000014</v>
      </c>
      <c r="V110" s="32">
        <f t="shared" si="6"/>
        <v>-0.62733591991175142</v>
      </c>
      <c r="W110" s="33">
        <f t="shared" si="7"/>
        <v>-0.19179583829811536</v>
      </c>
    </row>
    <row r="111" spans="1:23" x14ac:dyDescent="0.25">
      <c r="A111" s="1">
        <v>109</v>
      </c>
      <c r="B111" s="2">
        <v>0.81699999999999995</v>
      </c>
      <c r="Q111" s="31">
        <f t="shared" si="4"/>
        <v>108</v>
      </c>
      <c r="R111" s="32">
        <f t="shared" si="5"/>
        <v>0.88170000000000004</v>
      </c>
      <c r="S111" s="32">
        <f>IF(E10,DEGREES(Q111),Q111)</f>
        <v>108</v>
      </c>
      <c r="T111" s="32">
        <f>IF(E8,90-S111-E9,S111+90+E9)</f>
        <v>198</v>
      </c>
      <c r="U111" s="32">
        <f>IF(E11,ABS(E6)-R111,ABS(E5)+R111)</f>
        <v>0.71830000000000005</v>
      </c>
      <c r="V111" s="32">
        <f t="shared" si="6"/>
        <v>-0.68314389565480893</v>
      </c>
      <c r="W111" s="33">
        <f t="shared" si="7"/>
        <v>-0.22196690705952465</v>
      </c>
    </row>
    <row r="112" spans="1:23" x14ac:dyDescent="0.25">
      <c r="A112" s="1">
        <v>110</v>
      </c>
      <c r="B112" s="2">
        <v>0.75</v>
      </c>
      <c r="Q112" s="31">
        <f t="shared" si="4"/>
        <v>109</v>
      </c>
      <c r="R112" s="32">
        <f t="shared" si="5"/>
        <v>0.81699999999999995</v>
      </c>
      <c r="S112" s="32">
        <f>IF(E10,DEGREES(Q112),Q112)</f>
        <v>109</v>
      </c>
      <c r="T112" s="32">
        <f>IF(E8,90-S112-E9,S112+90+E9)</f>
        <v>199</v>
      </c>
      <c r="U112" s="32">
        <f>IF(E11,ABS(E6)-R112,ABS(E5)+R112)</f>
        <v>0.78300000000000014</v>
      </c>
      <c r="V112" s="32">
        <f t="shared" si="6"/>
        <v>-0.74034104469426509</v>
      </c>
      <c r="W112" s="33">
        <f t="shared" si="7"/>
        <v>-0.25491986493995378</v>
      </c>
    </row>
    <row r="113" spans="1:23" x14ac:dyDescent="0.25">
      <c r="A113" s="1">
        <v>111</v>
      </c>
      <c r="B113" s="2">
        <v>0.68100000000000005</v>
      </c>
      <c r="Q113" s="31">
        <f t="shared" si="4"/>
        <v>110</v>
      </c>
      <c r="R113" s="32">
        <f t="shared" si="5"/>
        <v>0.75</v>
      </c>
      <c r="S113" s="32">
        <f>IF(E10,DEGREES(Q113),Q113)</f>
        <v>110</v>
      </c>
      <c r="T113" s="32">
        <f>IF(E8,90-S113-E9,S113+90+E9)</f>
        <v>200</v>
      </c>
      <c r="U113" s="32">
        <f>IF(E11,ABS(E6)-R113,ABS(E5)+R113)</f>
        <v>0.85000000000000009</v>
      </c>
      <c r="V113" s="32">
        <f t="shared" si="6"/>
        <v>-0.79873872766802223</v>
      </c>
      <c r="W113" s="33">
        <f t="shared" si="7"/>
        <v>-0.29071712182681841</v>
      </c>
    </row>
    <row r="114" spans="1:23" x14ac:dyDescent="0.25">
      <c r="A114" s="1">
        <v>112</v>
      </c>
      <c r="B114" s="2">
        <v>0.61009999999999998</v>
      </c>
      <c r="Q114" s="31">
        <f t="shared" si="4"/>
        <v>111</v>
      </c>
      <c r="R114" s="32">
        <f t="shared" si="5"/>
        <v>0.68100000000000005</v>
      </c>
      <c r="S114" s="32">
        <f>IF(E10,DEGREES(Q114),Q114)</f>
        <v>111</v>
      </c>
      <c r="T114" s="32">
        <f>IF(E8,90-S114-E9,S114+90+E9)</f>
        <v>201</v>
      </c>
      <c r="U114" s="32">
        <f>IF(E11,ABS(E6)-R114,ABS(E5)+R114)</f>
        <v>0.91900000000000004</v>
      </c>
      <c r="V114" s="32">
        <f t="shared" si="6"/>
        <v>-0.85796041195092843</v>
      </c>
      <c r="W114" s="33">
        <f t="shared" si="7"/>
        <v>-0.3293401456321311</v>
      </c>
    </row>
    <row r="115" spans="1:23" x14ac:dyDescent="0.25">
      <c r="A115" s="1">
        <v>113</v>
      </c>
      <c r="B115" s="2">
        <v>0.53759999999999997</v>
      </c>
      <c r="Q115" s="31">
        <f t="shared" si="4"/>
        <v>112</v>
      </c>
      <c r="R115" s="32">
        <f t="shared" si="5"/>
        <v>0.61009999999999998</v>
      </c>
      <c r="S115" s="32">
        <f>IF(E10,DEGREES(Q115),Q115)</f>
        <v>112</v>
      </c>
      <c r="T115" s="32">
        <f>IF(E8,90-S115-E9,S115+90+E9)</f>
        <v>202</v>
      </c>
      <c r="U115" s="32">
        <f>IF(E11,ABS(E6)-R115,ABS(E5)+R115)</f>
        <v>0.98990000000000011</v>
      </c>
      <c r="V115" s="32">
        <f t="shared" si="6"/>
        <v>-0.91781929763566295</v>
      </c>
      <c r="W115" s="33">
        <f t="shared" si="7"/>
        <v>-0.37082306682241134</v>
      </c>
    </row>
    <row r="116" spans="1:23" x14ac:dyDescent="0.25">
      <c r="A116" s="1">
        <v>114</v>
      </c>
      <c r="B116" s="2">
        <v>0.46350000000000002</v>
      </c>
      <c r="Q116" s="31">
        <f t="shared" si="4"/>
        <v>113</v>
      </c>
      <c r="R116" s="32">
        <f t="shared" si="5"/>
        <v>0.53759999999999997</v>
      </c>
      <c r="S116" s="32">
        <f>IF(E10,DEGREES(Q116),Q116)</f>
        <v>113</v>
      </c>
      <c r="T116" s="32">
        <f>IF(E8,90-S116-E9,S116+90+E9)</f>
        <v>203</v>
      </c>
      <c r="U116" s="32">
        <f>IF(E11,ABS(E6)-R116,ABS(E5)+R116)</f>
        <v>1.0624000000000002</v>
      </c>
      <c r="V116" s="32">
        <f t="shared" si="6"/>
        <v>-0.97794435630787291</v>
      </c>
      <c r="W116" s="33">
        <f t="shared" si="7"/>
        <v>-0.41511275090700434</v>
      </c>
    </row>
    <row r="117" spans="1:23" x14ac:dyDescent="0.25">
      <c r="A117" s="1">
        <v>115</v>
      </c>
      <c r="B117" s="2">
        <v>0.38819999999999999</v>
      </c>
      <c r="Q117" s="31">
        <f t="shared" si="4"/>
        <v>114</v>
      </c>
      <c r="R117" s="32">
        <f t="shared" si="5"/>
        <v>0.46350000000000002</v>
      </c>
      <c r="S117" s="32">
        <f>IF(E10,DEGREES(Q117),Q117)</f>
        <v>114</v>
      </c>
      <c r="T117" s="32">
        <f>IF(E8,90-S117-E9,S117+90+E9)</f>
        <v>204</v>
      </c>
      <c r="U117" s="32">
        <f>IF(E11,ABS(E6)-R117,ABS(E5)+R117)</f>
        <v>1.1365000000000001</v>
      </c>
      <c r="V117" s="32">
        <f t="shared" si="6"/>
        <v>-1.0382444126108159</v>
      </c>
      <c r="W117" s="33">
        <f t="shared" si="7"/>
        <v>-0.46225619485564695</v>
      </c>
    </row>
    <row r="118" spans="1:23" x14ac:dyDescent="0.25">
      <c r="A118" s="1">
        <v>116</v>
      </c>
      <c r="B118" s="2">
        <v>0.31190000000000001</v>
      </c>
      <c r="Q118" s="31">
        <f t="shared" si="4"/>
        <v>115</v>
      </c>
      <c r="R118" s="32">
        <f t="shared" si="5"/>
        <v>0.38819999999999999</v>
      </c>
      <c r="S118" s="32">
        <f>IF(E10,DEGREES(Q118),Q118)</f>
        <v>115</v>
      </c>
      <c r="T118" s="32">
        <f>IF(E8,90-S118-E9,S118+90+E9)</f>
        <v>205</v>
      </c>
      <c r="U118" s="32">
        <f>IF(E11,ABS(E6)-R118,ABS(E5)+R118)</f>
        <v>1.2118000000000002</v>
      </c>
      <c r="V118" s="32">
        <f t="shared" si="6"/>
        <v>-1.0982637763310128</v>
      </c>
      <c r="W118" s="33">
        <f t="shared" si="7"/>
        <v>-0.5121288095773795</v>
      </c>
    </row>
    <row r="119" spans="1:23" x14ac:dyDescent="0.25">
      <c r="A119" s="1">
        <v>117</v>
      </c>
      <c r="B119" s="2">
        <v>0.23469999999999999</v>
      </c>
      <c r="Q119" s="31">
        <f t="shared" si="4"/>
        <v>116</v>
      </c>
      <c r="R119" s="32">
        <f t="shared" si="5"/>
        <v>0.31190000000000001</v>
      </c>
      <c r="S119" s="32">
        <f>IF(E10,DEGREES(Q119),Q119)</f>
        <v>116</v>
      </c>
      <c r="T119" s="32">
        <f>IF(E8,90-S119-E9,S119+90+E9)</f>
        <v>206</v>
      </c>
      <c r="U119" s="32">
        <f>IF(E11,ABS(E6)-R119,ABS(E5)+R119)</f>
        <v>1.2881</v>
      </c>
      <c r="V119" s="32">
        <f t="shared" si="6"/>
        <v>-1.157736611037957</v>
      </c>
      <c r="W119" s="33">
        <f t="shared" si="7"/>
        <v>-0.56466587417901071</v>
      </c>
    </row>
    <row r="120" spans="1:23" x14ac:dyDescent="0.25">
      <c r="A120" s="1">
        <v>118</v>
      </c>
      <c r="B120" s="2">
        <v>0.15679999999999999</v>
      </c>
      <c r="Q120" s="31">
        <f t="shared" si="4"/>
        <v>117</v>
      </c>
      <c r="R120" s="32">
        <f t="shared" si="5"/>
        <v>0.23469999999999999</v>
      </c>
      <c r="S120" s="32">
        <f>IF(E10,DEGREES(Q120),Q120)</f>
        <v>117</v>
      </c>
      <c r="T120" s="32">
        <f>IF(E8,90-S120-E9,S120+90+E9)</f>
        <v>207</v>
      </c>
      <c r="U120" s="32">
        <f>IF(E11,ABS(E6)-R120,ABS(E5)+R120)</f>
        <v>1.3653000000000002</v>
      </c>
      <c r="V120" s="32">
        <f t="shared" si="6"/>
        <v>-1.2164912074743788</v>
      </c>
      <c r="W120" s="33">
        <f t="shared" si="7"/>
        <v>-0.61983322929440321</v>
      </c>
    </row>
    <row r="121" spans="1:23" x14ac:dyDescent="0.25">
      <c r="A121" s="1">
        <v>119</v>
      </c>
      <c r="B121" s="2">
        <v>7.85E-2</v>
      </c>
      <c r="Q121" s="31">
        <f t="shared" si="4"/>
        <v>118</v>
      </c>
      <c r="R121" s="32">
        <f t="shared" si="5"/>
        <v>0.15679999999999999</v>
      </c>
      <c r="S121" s="32">
        <f>IF(E10,DEGREES(Q121),Q121)</f>
        <v>118</v>
      </c>
      <c r="T121" s="32">
        <f>IF(E8,90-S121-E9,S121+90+E9)</f>
        <v>208</v>
      </c>
      <c r="U121" s="32">
        <f>IF(E11,ABS(E6)-R121,ABS(E5)+R121)</f>
        <v>1.4432</v>
      </c>
      <c r="V121" s="32">
        <f t="shared" si="6"/>
        <v>-1.2742699660140033</v>
      </c>
      <c r="W121" s="33">
        <f t="shared" si="7"/>
        <v>-0.67754135941259774</v>
      </c>
    </row>
    <row r="122" spans="1:23" x14ac:dyDescent="0.25">
      <c r="A122" s="1">
        <v>120</v>
      </c>
      <c r="B122" s="2">
        <v>0</v>
      </c>
      <c r="Q122" s="31">
        <f t="shared" si="4"/>
        <v>119</v>
      </c>
      <c r="R122" s="32">
        <f t="shared" si="5"/>
        <v>7.85E-2</v>
      </c>
      <c r="S122" s="32">
        <f>IF(E10,DEGREES(Q122),Q122)</f>
        <v>119</v>
      </c>
      <c r="T122" s="32">
        <f>IF(E8,90-S122-E9,S122+90+E9)</f>
        <v>209</v>
      </c>
      <c r="U122" s="32">
        <f>IF(E11,ABS(E6)-R122,ABS(E5)+R122)</f>
        <v>1.5215000000000001</v>
      </c>
      <c r="V122" s="32">
        <f t="shared" si="6"/>
        <v>-1.3307338844125909</v>
      </c>
      <c r="W122" s="33">
        <f t="shared" si="7"/>
        <v>-0.73763783720480169</v>
      </c>
    </row>
    <row r="123" spans="1:23" x14ac:dyDescent="0.25">
      <c r="A123" s="1">
        <v>121</v>
      </c>
      <c r="B123" s="2">
        <v>7.85E-2</v>
      </c>
      <c r="Q123" s="31">
        <f t="shared" si="4"/>
        <v>120</v>
      </c>
      <c r="R123" s="32">
        <f t="shared" si="5"/>
        <v>0</v>
      </c>
      <c r="S123" s="32">
        <f>IF(E10,DEGREES(Q123),Q123)</f>
        <v>120</v>
      </c>
      <c r="T123" s="32">
        <f>IF(E8,90-S123-E9,S123+90+E9)</f>
        <v>210</v>
      </c>
      <c r="U123" s="32">
        <f>IF(E11,ABS(E6)-R123,ABS(E5)+R123)</f>
        <v>1.6</v>
      </c>
      <c r="V123" s="32">
        <f t="shared" si="6"/>
        <v>-1.3856406460551018</v>
      </c>
      <c r="W123" s="33">
        <f t="shared" si="7"/>
        <v>-0.80000000000000027</v>
      </c>
    </row>
    <row r="124" spans="1:23" x14ac:dyDescent="0.25">
      <c r="A124" s="1">
        <v>122</v>
      </c>
      <c r="B124" s="2">
        <v>0.15679999999999999</v>
      </c>
      <c r="Q124" s="31">
        <f t="shared" si="4"/>
        <v>121</v>
      </c>
      <c r="R124" s="32">
        <f t="shared" si="5"/>
        <v>7.85E-2</v>
      </c>
      <c r="S124" s="32">
        <f>IF(E10,DEGREES(Q124),Q124)</f>
        <v>121</v>
      </c>
      <c r="T124" s="32">
        <f>IF(E8,90-S124-E9,S124+90+E9)</f>
        <v>211</v>
      </c>
      <c r="U124" s="32">
        <f>IF(E11,ABS(E6)-R124,ABS(E5)+R124)</f>
        <v>1.5215000000000001</v>
      </c>
      <c r="V124" s="32">
        <f t="shared" si="6"/>
        <v>-1.3041800480182639</v>
      </c>
      <c r="W124" s="33">
        <f t="shared" si="7"/>
        <v>-0.78363043097564744</v>
      </c>
    </row>
    <row r="125" spans="1:23" x14ac:dyDescent="0.25">
      <c r="A125" s="1">
        <v>123</v>
      </c>
      <c r="B125" s="2">
        <v>0.23469999999999999</v>
      </c>
      <c r="Q125" s="31">
        <f t="shared" si="4"/>
        <v>122</v>
      </c>
      <c r="R125" s="32">
        <f t="shared" si="5"/>
        <v>0.15679999999999999</v>
      </c>
      <c r="S125" s="32">
        <f>IF(E10,DEGREES(Q125),Q125)</f>
        <v>122</v>
      </c>
      <c r="T125" s="32">
        <f>IF(E8,90-S125-E9,S125+90+E9)</f>
        <v>212</v>
      </c>
      <c r="U125" s="32">
        <f>IF(E11,ABS(E6)-R125,ABS(E5)+R125)</f>
        <v>1.4432</v>
      </c>
      <c r="V125" s="32">
        <f t="shared" si="6"/>
        <v>-1.2239030123729542</v>
      </c>
      <c r="W125" s="33">
        <f t="shared" si="7"/>
        <v>-0.76477948214136116</v>
      </c>
    </row>
    <row r="126" spans="1:23" x14ac:dyDescent="0.25">
      <c r="A126" s="1">
        <v>124</v>
      </c>
      <c r="B126" s="2">
        <v>0.31190000000000001</v>
      </c>
      <c r="Q126" s="31">
        <f t="shared" si="4"/>
        <v>123</v>
      </c>
      <c r="R126" s="32">
        <f t="shared" si="5"/>
        <v>0.23469999999999999</v>
      </c>
      <c r="S126" s="32">
        <f>IF(E10,DEGREES(Q126),Q126)</f>
        <v>123</v>
      </c>
      <c r="T126" s="32">
        <f>IF(E8,90-S126-E9,S126+90+E9)</f>
        <v>213</v>
      </c>
      <c r="U126" s="32">
        <f>IF(E11,ABS(E6)-R126,ABS(E5)+R126)</f>
        <v>1.3653000000000002</v>
      </c>
      <c r="V126" s="32">
        <f t="shared" si="6"/>
        <v>-1.1450369264158875</v>
      </c>
      <c r="W126" s="33">
        <f t="shared" si="7"/>
        <v>-0.7435956745060166</v>
      </c>
    </row>
    <row r="127" spans="1:23" x14ac:dyDescent="0.25">
      <c r="A127" s="1">
        <v>125</v>
      </c>
      <c r="B127" s="2">
        <v>0.38819999999999999</v>
      </c>
      <c r="Q127" s="31">
        <f t="shared" si="4"/>
        <v>124</v>
      </c>
      <c r="R127" s="32">
        <f t="shared" si="5"/>
        <v>0.31190000000000001</v>
      </c>
      <c r="S127" s="32">
        <f>IF(E10,DEGREES(Q127),Q127)</f>
        <v>124</v>
      </c>
      <c r="T127" s="32">
        <f>IF(E8,90-S127-E9,S127+90+E9)</f>
        <v>214</v>
      </c>
      <c r="U127" s="32">
        <f>IF(E11,ABS(E6)-R127,ABS(E5)+R127)</f>
        <v>1.2881</v>
      </c>
      <c r="V127" s="32">
        <f t="shared" si="6"/>
        <v>-1.0678832972081493</v>
      </c>
      <c r="W127" s="33">
        <f t="shared" si="7"/>
        <v>-0.72029637896066878</v>
      </c>
    </row>
    <row r="128" spans="1:23" x14ac:dyDescent="0.25">
      <c r="A128" s="1">
        <v>126</v>
      </c>
      <c r="B128" s="2">
        <v>0.46350000000000002</v>
      </c>
      <c r="Q128" s="31">
        <f t="shared" si="4"/>
        <v>125</v>
      </c>
      <c r="R128" s="32">
        <f t="shared" si="5"/>
        <v>0.38819999999999999</v>
      </c>
      <c r="S128" s="32">
        <f>IF(E10,DEGREES(Q128),Q128)</f>
        <v>125</v>
      </c>
      <c r="T128" s="32">
        <f>IF(E8,90-S128-E9,S128+90+E9)</f>
        <v>215</v>
      </c>
      <c r="U128" s="32">
        <f>IF(E11,ABS(E6)-R128,ABS(E5)+R128)</f>
        <v>1.2118000000000002</v>
      </c>
      <c r="V128" s="32">
        <f t="shared" si="6"/>
        <v>-0.99264844726940038</v>
      </c>
      <c r="W128" s="33">
        <f t="shared" si="7"/>
        <v>-0.69505992557019791</v>
      </c>
    </row>
    <row r="129" spans="1:23" x14ac:dyDescent="0.25">
      <c r="A129" s="1">
        <v>127</v>
      </c>
      <c r="B129" s="2">
        <v>0.53759999999999997</v>
      </c>
      <c r="Q129" s="31">
        <f t="shared" si="4"/>
        <v>126</v>
      </c>
      <c r="R129" s="32">
        <f t="shared" si="5"/>
        <v>0.46350000000000002</v>
      </c>
      <c r="S129" s="32">
        <f>IF(E10,DEGREES(Q129),Q129)</f>
        <v>126</v>
      </c>
      <c r="T129" s="32">
        <f>IF(E8,90-S129-E9,S129+90+E9)</f>
        <v>216</v>
      </c>
      <c r="U129" s="32">
        <f>IF(E11,ABS(E6)-R129,ABS(E5)+R129)</f>
        <v>1.1365000000000001</v>
      </c>
      <c r="V129" s="32">
        <f t="shared" si="6"/>
        <v>-0.91944781410712795</v>
      </c>
      <c r="W129" s="33">
        <f t="shared" si="7"/>
        <v>-0.66801793923039565</v>
      </c>
    </row>
    <row r="130" spans="1:23" x14ac:dyDescent="0.25">
      <c r="A130" s="1">
        <v>128</v>
      </c>
      <c r="B130" s="2">
        <v>0.61009999999999998</v>
      </c>
      <c r="Q130" s="31">
        <f t="shared" si="4"/>
        <v>127</v>
      </c>
      <c r="R130" s="32">
        <f t="shared" si="5"/>
        <v>0.53759999999999997</v>
      </c>
      <c r="S130" s="32">
        <f>IF(E10,DEGREES(Q130),Q130)</f>
        <v>127</v>
      </c>
      <c r="T130" s="32">
        <f>IF(E8,90-S130-E9,S130+90+E9)</f>
        <v>217</v>
      </c>
      <c r="U130" s="32">
        <f>IF(E11,ABS(E6)-R130,ABS(E5)+R130)</f>
        <v>1.0624000000000002</v>
      </c>
      <c r="V130" s="32">
        <f t="shared" si="6"/>
        <v>-0.84847036587424407</v>
      </c>
      <c r="W130" s="33">
        <f t="shared" si="7"/>
        <v>-0.63936828059673634</v>
      </c>
    </row>
    <row r="131" spans="1:23" x14ac:dyDescent="0.25">
      <c r="A131" s="1">
        <v>129</v>
      </c>
      <c r="B131" s="2">
        <v>0.68100000000000005</v>
      </c>
      <c r="Q131" s="31">
        <f t="shared" ref="Q131:Q194" si="8">A130</f>
        <v>128</v>
      </c>
      <c r="R131" s="32">
        <f t="shared" ref="R131:R194" si="9">B130</f>
        <v>0.61009999999999998</v>
      </c>
      <c r="S131" s="32">
        <f>IF(E10,DEGREES(Q131),Q131)</f>
        <v>128</v>
      </c>
      <c r="T131" s="32">
        <f>IF(E8,90-S131-E9,S131+90+E9)</f>
        <v>218</v>
      </c>
      <c r="U131" s="32">
        <f>IF(E11,ABS(E6)-R131,ABS(E5)+R131)</f>
        <v>0.98990000000000011</v>
      </c>
      <c r="V131" s="32">
        <f t="shared" ref="V131:V194" si="10">COS(RADIANS(T131))*U131</f>
        <v>-0.78005184499529423</v>
      </c>
      <c r="W131" s="33">
        <f t="shared" ref="W131:W194" si="11">SIN(RADIANS(T131))*U131</f>
        <v>-0.60944329442486911</v>
      </c>
    </row>
    <row r="132" spans="1:23" x14ac:dyDescent="0.25">
      <c r="A132" s="1">
        <v>130</v>
      </c>
      <c r="B132" s="2">
        <v>0.75</v>
      </c>
      <c r="Q132" s="31">
        <f t="shared" si="8"/>
        <v>129</v>
      </c>
      <c r="R132" s="32">
        <f t="shared" si="9"/>
        <v>0.68100000000000005</v>
      </c>
      <c r="S132" s="32">
        <f>IF(E10,DEGREES(Q132),Q132)</f>
        <v>129</v>
      </c>
      <c r="T132" s="32">
        <f>IF(E8,90-S132-E9,S132+90+E9)</f>
        <v>219</v>
      </c>
      <c r="U132" s="32">
        <f>IF(E11,ABS(E6)-R132,ABS(E5)+R132)</f>
        <v>0.91900000000000004</v>
      </c>
      <c r="V132" s="32">
        <f t="shared" si="10"/>
        <v>-0.71419713857895617</v>
      </c>
      <c r="W132" s="33">
        <f t="shared" si="11"/>
        <v>-0.57834543937480076</v>
      </c>
    </row>
    <row r="133" spans="1:23" x14ac:dyDescent="0.25">
      <c r="A133" s="1">
        <v>131</v>
      </c>
      <c r="B133" s="2">
        <v>0.81699999999999995</v>
      </c>
      <c r="Q133" s="31">
        <f t="shared" si="8"/>
        <v>130</v>
      </c>
      <c r="R133" s="32">
        <f t="shared" si="9"/>
        <v>0.75</v>
      </c>
      <c r="S133" s="32">
        <f>IF(E10,DEGREES(Q133),Q133)</f>
        <v>130</v>
      </c>
      <c r="T133" s="32">
        <f>IF(E8,90-S133-E9,S133+90+E9)</f>
        <v>220</v>
      </c>
      <c r="U133" s="32">
        <f>IF(E11,ABS(E6)-R133,ABS(E5)+R133)</f>
        <v>0.85000000000000009</v>
      </c>
      <c r="V133" s="32">
        <f t="shared" si="10"/>
        <v>-0.65113777665113137</v>
      </c>
      <c r="W133" s="33">
        <f t="shared" si="11"/>
        <v>-0.54636946823355848</v>
      </c>
    </row>
    <row r="134" spans="1:23" x14ac:dyDescent="0.25">
      <c r="A134" s="1">
        <v>132</v>
      </c>
      <c r="B134" s="2">
        <v>0.88170000000000004</v>
      </c>
      <c r="Q134" s="31">
        <f t="shared" si="8"/>
        <v>131</v>
      </c>
      <c r="R134" s="32">
        <f t="shared" si="9"/>
        <v>0.81699999999999995</v>
      </c>
      <c r="S134" s="32">
        <f>IF(E10,DEGREES(Q134),Q134)</f>
        <v>131</v>
      </c>
      <c r="T134" s="32">
        <f>IF(E8,90-S134-E9,S134+90+E9)</f>
        <v>221</v>
      </c>
      <c r="U134" s="32">
        <f>IF(E11,ABS(E6)-R134,ABS(E5)+R134)</f>
        <v>0.78300000000000014</v>
      </c>
      <c r="V134" s="32">
        <f t="shared" si="10"/>
        <v>-0.59093760131443063</v>
      </c>
      <c r="W134" s="33">
        <f t="shared" si="11"/>
        <v>-0.51369421969956708</v>
      </c>
    </row>
    <row r="135" spans="1:23" x14ac:dyDescent="0.25">
      <c r="A135" s="1">
        <v>133</v>
      </c>
      <c r="B135" s="2">
        <v>0.94399999999999995</v>
      </c>
      <c r="Q135" s="31">
        <f t="shared" si="8"/>
        <v>132</v>
      </c>
      <c r="R135" s="32">
        <f t="shared" si="9"/>
        <v>0.88170000000000004</v>
      </c>
      <c r="S135" s="32">
        <f>IF(E10,DEGREES(Q135),Q135)</f>
        <v>132</v>
      </c>
      <c r="T135" s="32">
        <f>IF(E8,90-S135-E9,S135+90+E9)</f>
        <v>222</v>
      </c>
      <c r="U135" s="32">
        <f>IF(E11,ABS(E6)-R135,ABS(E5)+R135)</f>
        <v>0.71830000000000005</v>
      </c>
      <c r="V135" s="32">
        <f t="shared" si="10"/>
        <v>-0.53380092814041236</v>
      </c>
      <c r="W135" s="33">
        <f t="shared" si="11"/>
        <v>-0.48063651454756789</v>
      </c>
    </row>
    <row r="136" spans="1:23" x14ac:dyDescent="0.25">
      <c r="A136" s="1">
        <v>134</v>
      </c>
      <c r="B136" s="2">
        <v>1.0037</v>
      </c>
      <c r="Q136" s="31">
        <f t="shared" si="8"/>
        <v>133</v>
      </c>
      <c r="R136" s="32">
        <f t="shared" si="9"/>
        <v>0.94399999999999995</v>
      </c>
      <c r="S136" s="32">
        <f>IF(E10,DEGREES(Q136),Q136)</f>
        <v>133</v>
      </c>
      <c r="T136" s="32">
        <f>IF(E8,90-S136-E9,S136+90+E9)</f>
        <v>223</v>
      </c>
      <c r="U136" s="32">
        <f>IF(E11,ABS(E6)-R136,ABS(E5)+R136)</f>
        <v>0.65600000000000014</v>
      </c>
      <c r="V136" s="32">
        <f t="shared" si="10"/>
        <v>-0.47976802826217602</v>
      </c>
      <c r="W136" s="33">
        <f t="shared" si="11"/>
        <v>-0.44739092420099902</v>
      </c>
    </row>
    <row r="137" spans="1:23" x14ac:dyDescent="0.25">
      <c r="A137" s="1">
        <v>135</v>
      </c>
      <c r="B137" s="2">
        <v>1.0607</v>
      </c>
      <c r="Q137" s="31">
        <f t="shared" si="8"/>
        <v>134</v>
      </c>
      <c r="R137" s="32">
        <f t="shared" si="9"/>
        <v>1.0037</v>
      </c>
      <c r="S137" s="32">
        <f>IF(E10,DEGREES(Q137),Q137)</f>
        <v>134</v>
      </c>
      <c r="T137" s="32">
        <f>IF(E8,90-S137-E9,S137+90+E9)</f>
        <v>224</v>
      </c>
      <c r="U137" s="32">
        <f>IF(E11,ABS(E6)-R137,ABS(E5)+R137)</f>
        <v>0.59630000000000005</v>
      </c>
      <c r="V137" s="32">
        <f t="shared" si="10"/>
        <v>-0.42894232294193768</v>
      </c>
      <c r="W137" s="33">
        <f t="shared" si="11"/>
        <v>-0.41422478630470017</v>
      </c>
    </row>
    <row r="138" spans="1:23" x14ac:dyDescent="0.25">
      <c r="A138" s="1">
        <v>136</v>
      </c>
      <c r="B138" s="2">
        <v>1.1147</v>
      </c>
      <c r="Q138" s="31">
        <f t="shared" si="8"/>
        <v>135</v>
      </c>
      <c r="R138" s="32">
        <f t="shared" si="9"/>
        <v>1.0607</v>
      </c>
      <c r="S138" s="32">
        <f>IF(E10,DEGREES(Q138),Q138)</f>
        <v>135</v>
      </c>
      <c r="T138" s="32">
        <f>IF(E8,90-S138-E9,S138+90+E9)</f>
        <v>225</v>
      </c>
      <c r="U138" s="32">
        <f>IF(E11,ABS(E6)-R138,ABS(E5)+R138)</f>
        <v>0.53930000000000011</v>
      </c>
      <c r="V138" s="32">
        <f t="shared" si="10"/>
        <v>-0.38134268709390523</v>
      </c>
      <c r="W138" s="33">
        <f t="shared" si="11"/>
        <v>-0.38134268709390512</v>
      </c>
    </row>
    <row r="139" spans="1:23" x14ac:dyDescent="0.25">
      <c r="A139" s="1">
        <v>137</v>
      </c>
      <c r="B139" s="2">
        <v>1.1657</v>
      </c>
      <c r="Q139" s="31">
        <f t="shared" si="8"/>
        <v>136</v>
      </c>
      <c r="R139" s="32">
        <f t="shared" si="9"/>
        <v>1.1147</v>
      </c>
      <c r="S139" s="32">
        <f>IF(E10,DEGREES(Q139),Q139)</f>
        <v>136</v>
      </c>
      <c r="T139" s="32">
        <f>IF(E8,90-S139-E9,S139+90+E9)</f>
        <v>226</v>
      </c>
      <c r="U139" s="32">
        <f>IF(E11,ABS(E6)-R139,ABS(E5)+R139)</f>
        <v>0.48530000000000006</v>
      </c>
      <c r="V139" s="32">
        <f t="shared" si="10"/>
        <v>-0.33711770718375139</v>
      </c>
      <c r="W139" s="33">
        <f t="shared" si="11"/>
        <v>-0.34909560510434745</v>
      </c>
    </row>
    <row r="140" spans="1:23" x14ac:dyDescent="0.25">
      <c r="A140" s="1">
        <v>138</v>
      </c>
      <c r="B140" s="2">
        <v>1.2135</v>
      </c>
      <c r="Q140" s="31">
        <f t="shared" si="8"/>
        <v>137</v>
      </c>
      <c r="R140" s="32">
        <f t="shared" si="9"/>
        <v>1.1657</v>
      </c>
      <c r="S140" s="32">
        <f>IF(E10,DEGREES(Q140),Q140)</f>
        <v>137</v>
      </c>
      <c r="T140" s="32">
        <f>IF(E8,90-S140-E9,S140+90+E9)</f>
        <v>227</v>
      </c>
      <c r="U140" s="32">
        <f>IF(E11,ABS(E6)-R140,ABS(E5)+R140)</f>
        <v>0.43430000000000013</v>
      </c>
      <c r="V140" s="32">
        <f t="shared" si="10"/>
        <v>-0.29619188777514321</v>
      </c>
      <c r="W140" s="33">
        <f t="shared" si="11"/>
        <v>-0.3176269126132058</v>
      </c>
    </row>
    <row r="141" spans="1:23" x14ac:dyDescent="0.25">
      <c r="A141" s="1">
        <v>139</v>
      </c>
      <c r="B141" s="2">
        <v>1.258</v>
      </c>
      <c r="Q141" s="31">
        <f t="shared" si="8"/>
        <v>138</v>
      </c>
      <c r="R141" s="32">
        <f t="shared" si="9"/>
        <v>1.2135</v>
      </c>
      <c r="S141" s="32">
        <f>IF(E10,DEGREES(Q141),Q141)</f>
        <v>138</v>
      </c>
      <c r="T141" s="32">
        <f>IF(E8,90-S141-E9,S141+90+E9)</f>
        <v>228</v>
      </c>
      <c r="U141" s="32">
        <f>IF(E11,ABS(E6)-R141,ABS(E5)+R141)</f>
        <v>0.38650000000000007</v>
      </c>
      <c r="V141" s="32">
        <f t="shared" si="10"/>
        <v>-0.25861897935769873</v>
      </c>
      <c r="W141" s="33">
        <f t="shared" si="11"/>
        <v>-0.28722547504701296</v>
      </c>
    </row>
    <row r="142" spans="1:23" x14ac:dyDescent="0.25">
      <c r="A142" s="1">
        <v>140</v>
      </c>
      <c r="B142" s="2">
        <v>1.2989999999999999</v>
      </c>
      <c r="Q142" s="31">
        <f t="shared" si="8"/>
        <v>139</v>
      </c>
      <c r="R142" s="32">
        <f t="shared" si="9"/>
        <v>1.258</v>
      </c>
      <c r="S142" s="32">
        <f>IF(E10,DEGREES(Q142),Q142)</f>
        <v>139</v>
      </c>
      <c r="T142" s="32">
        <f>IF(E8,90-S142-E9,S142+90+E9)</f>
        <v>229</v>
      </c>
      <c r="U142" s="32">
        <f>IF(E11,ABS(E6)-R142,ABS(E5)+R142)</f>
        <v>0.34200000000000008</v>
      </c>
      <c r="V142" s="32">
        <f t="shared" si="10"/>
        <v>-0.22437218791475355</v>
      </c>
      <c r="W142" s="33">
        <f t="shared" si="11"/>
        <v>-0.25811067643618807</v>
      </c>
    </row>
    <row r="143" spans="1:23" x14ac:dyDescent="0.25">
      <c r="A143" s="1">
        <v>141</v>
      </c>
      <c r="B143" s="2">
        <v>1.3365</v>
      </c>
      <c r="Q143" s="31">
        <f t="shared" si="8"/>
        <v>140</v>
      </c>
      <c r="R143" s="32">
        <f t="shared" si="9"/>
        <v>1.2989999999999999</v>
      </c>
      <c r="S143" s="32">
        <f>IF(E10,DEGREES(Q143),Q143)</f>
        <v>140</v>
      </c>
      <c r="T143" s="32">
        <f>IF(E8,90-S143-E9,S143+90+E9)</f>
        <v>230</v>
      </c>
      <c r="U143" s="32">
        <f>IF(E11,ABS(E6)-R143,ABS(E5)+R143)</f>
        <v>0.30100000000000016</v>
      </c>
      <c r="V143" s="32">
        <f t="shared" si="10"/>
        <v>-0.19347907051564847</v>
      </c>
      <c r="W143" s="33">
        <f t="shared" si="11"/>
        <v>-0.23057937737881246</v>
      </c>
    </row>
    <row r="144" spans="1:23" x14ac:dyDescent="0.25">
      <c r="A144" s="1">
        <v>142</v>
      </c>
      <c r="B144" s="2">
        <v>1.3703000000000001</v>
      </c>
      <c r="Q144" s="31">
        <f t="shared" si="8"/>
        <v>141</v>
      </c>
      <c r="R144" s="32">
        <f t="shared" si="9"/>
        <v>1.3365</v>
      </c>
      <c r="S144" s="32">
        <f>IF(E10,DEGREES(Q144),Q144)</f>
        <v>141</v>
      </c>
      <c r="T144" s="32">
        <f>IF(E8,90-S144-E9,S144+90+E9)</f>
        <v>231</v>
      </c>
      <c r="U144" s="32">
        <f>IF(E11,ABS(E6)-R144,ABS(E5)+R144)</f>
        <v>0.26350000000000007</v>
      </c>
      <c r="V144" s="32">
        <f t="shared" si="10"/>
        <v>-0.16582592304163232</v>
      </c>
      <c r="W144" s="33">
        <f t="shared" si="11"/>
        <v>-0.20477796084391181</v>
      </c>
    </row>
    <row r="145" spans="1:23" x14ac:dyDescent="0.25">
      <c r="A145" s="1">
        <v>143</v>
      </c>
      <c r="B145" s="2">
        <v>1.4004000000000001</v>
      </c>
      <c r="Q145" s="31">
        <f t="shared" si="8"/>
        <v>142</v>
      </c>
      <c r="R145" s="32">
        <f t="shared" si="9"/>
        <v>1.3703000000000001</v>
      </c>
      <c r="S145" s="32">
        <f>IF(E10,DEGREES(Q145),Q145)</f>
        <v>142</v>
      </c>
      <c r="T145" s="32">
        <f>IF(E8,90-S145-E9,S145+90+E9)</f>
        <v>232</v>
      </c>
      <c r="U145" s="32">
        <f>IF(E11,ABS(E6)-R145,ABS(E5)+R145)</f>
        <v>0.22970000000000002</v>
      </c>
      <c r="V145" s="32">
        <f t="shared" si="10"/>
        <v>-0.14141744088230368</v>
      </c>
      <c r="W145" s="33">
        <f t="shared" si="11"/>
        <v>-0.18100607010346409</v>
      </c>
    </row>
    <row r="146" spans="1:23" x14ac:dyDescent="0.25">
      <c r="A146" s="1">
        <v>144</v>
      </c>
      <c r="B146" s="2">
        <v>1.4266000000000001</v>
      </c>
      <c r="Q146" s="31">
        <f t="shared" si="8"/>
        <v>143</v>
      </c>
      <c r="R146" s="32">
        <f t="shared" si="9"/>
        <v>1.4004000000000001</v>
      </c>
      <c r="S146" s="32">
        <f>IF(E10,DEGREES(Q146),Q146)</f>
        <v>143</v>
      </c>
      <c r="T146" s="32">
        <f>IF(E8,90-S146-E9,S146+90+E9)</f>
        <v>233</v>
      </c>
      <c r="U146" s="32">
        <f>IF(E11,ABS(E6)-R146,ABS(E5)+R146)</f>
        <v>0.1996</v>
      </c>
      <c r="V146" s="32">
        <f t="shared" si="10"/>
        <v>-0.12012227862114884</v>
      </c>
      <c r="W146" s="33">
        <f t="shared" si="11"/>
        <v>-0.15940764780543965</v>
      </c>
    </row>
    <row r="147" spans="1:23" x14ac:dyDescent="0.25">
      <c r="A147" s="1">
        <v>145</v>
      </c>
      <c r="B147" s="2">
        <v>1.4489000000000001</v>
      </c>
      <c r="Q147" s="31">
        <f t="shared" si="8"/>
        <v>144</v>
      </c>
      <c r="R147" s="32">
        <f t="shared" si="9"/>
        <v>1.4266000000000001</v>
      </c>
      <c r="S147" s="32">
        <f>IF(E10,DEGREES(Q147),Q147)</f>
        <v>144</v>
      </c>
      <c r="T147" s="32">
        <f>IF(E8,90-S147-E9,S147+90+E9)</f>
        <v>234</v>
      </c>
      <c r="U147" s="32">
        <f>IF(E11,ABS(E6)-R147,ABS(E5)+R147)</f>
        <v>0.1734</v>
      </c>
      <c r="V147" s="32">
        <f t="shared" si="10"/>
        <v>-0.10192196274751486</v>
      </c>
      <c r="W147" s="33">
        <f t="shared" si="11"/>
        <v>-0.14028354682461586</v>
      </c>
    </row>
    <row r="148" spans="1:23" x14ac:dyDescent="0.25">
      <c r="A148" s="1">
        <v>146</v>
      </c>
      <c r="B148" s="2">
        <v>1.4672000000000001</v>
      </c>
      <c r="Q148" s="31">
        <f t="shared" si="8"/>
        <v>145</v>
      </c>
      <c r="R148" s="32">
        <f t="shared" si="9"/>
        <v>1.4489000000000001</v>
      </c>
      <c r="S148" s="32">
        <f>IF(E10,DEGREES(Q148),Q148)</f>
        <v>145</v>
      </c>
      <c r="T148" s="32">
        <f>IF(E8,90-S148-E9,S148+90+E9)</f>
        <v>235</v>
      </c>
      <c r="U148" s="32">
        <f>IF(E11,ABS(E6)-R148,ABS(E5)+R148)</f>
        <v>0.15110000000000001</v>
      </c>
      <c r="V148" s="32">
        <f t="shared" si="10"/>
        <v>-8.6667399532643116E-2</v>
      </c>
      <c r="W148" s="33">
        <f t="shared" si="11"/>
        <v>-0.12377387389206664</v>
      </c>
    </row>
    <row r="149" spans="1:23" x14ac:dyDescent="0.25">
      <c r="A149" s="1">
        <v>147</v>
      </c>
      <c r="B149" s="2">
        <v>1.4815</v>
      </c>
      <c r="Q149" s="31">
        <f t="shared" si="8"/>
        <v>146</v>
      </c>
      <c r="R149" s="32">
        <f t="shared" si="9"/>
        <v>1.4672000000000001</v>
      </c>
      <c r="S149" s="32">
        <f>IF(E10,DEGREES(Q149),Q149)</f>
        <v>146</v>
      </c>
      <c r="T149" s="32">
        <f>IF(E8,90-S149-E9,S149+90+E9)</f>
        <v>236</v>
      </c>
      <c r="U149" s="32">
        <f>IF(E11,ABS(E6)-R149,ABS(E5)+R149)</f>
        <v>0.13280000000000003</v>
      </c>
      <c r="V149" s="32">
        <f t="shared" si="10"/>
        <v>-7.4260817580915156E-2</v>
      </c>
      <c r="W149" s="33">
        <f t="shared" si="11"/>
        <v>-0.11009618963530958</v>
      </c>
    </row>
    <row r="150" spans="1:23" x14ac:dyDescent="0.25">
      <c r="A150" s="1">
        <v>148</v>
      </c>
      <c r="B150" s="2">
        <v>1.4918</v>
      </c>
      <c r="Q150" s="31">
        <f t="shared" si="8"/>
        <v>147</v>
      </c>
      <c r="R150" s="32">
        <f t="shared" si="9"/>
        <v>1.4815</v>
      </c>
      <c r="S150" s="32">
        <f>IF(E10,DEGREES(Q150),Q150)</f>
        <v>147</v>
      </c>
      <c r="T150" s="32">
        <f>IF(E8,90-S150-E9,S150+90+E9)</f>
        <v>237</v>
      </c>
      <c r="U150" s="32">
        <f>IF(E11,ABS(E6)-R150,ABS(E5)+R150)</f>
        <v>0.11850000000000005</v>
      </c>
      <c r="V150" s="32">
        <f t="shared" si="10"/>
        <v>-6.4539725649280719E-2</v>
      </c>
      <c r="W150" s="33">
        <f t="shared" si="11"/>
        <v>-9.938246230153279E-2</v>
      </c>
    </row>
    <row r="151" spans="1:23" x14ac:dyDescent="0.25">
      <c r="A151" s="1">
        <v>149</v>
      </c>
      <c r="B151" s="2">
        <v>1.4979</v>
      </c>
      <c r="Q151" s="31">
        <f t="shared" si="8"/>
        <v>148</v>
      </c>
      <c r="R151" s="32">
        <f t="shared" si="9"/>
        <v>1.4918</v>
      </c>
      <c r="S151" s="32">
        <f>IF(E10,DEGREES(Q151),Q151)</f>
        <v>148</v>
      </c>
      <c r="T151" s="32">
        <f>IF(E8,90-S151-E9,S151+90+E9)</f>
        <v>238</v>
      </c>
      <c r="U151" s="32">
        <f>IF(E11,ABS(E6)-R151,ABS(E5)+R151)</f>
        <v>0.10820000000000007</v>
      </c>
      <c r="V151" s="32">
        <f t="shared" si="10"/>
        <v>-5.7337264390032824E-2</v>
      </c>
      <c r="W151" s="33">
        <f t="shared" si="11"/>
        <v>-9.1758804004125352E-2</v>
      </c>
    </row>
    <row r="152" spans="1:23" x14ac:dyDescent="0.25">
      <c r="A152" s="1">
        <v>150</v>
      </c>
      <c r="B152" s="2">
        <v>1.5</v>
      </c>
      <c r="Q152" s="31">
        <f t="shared" si="8"/>
        <v>149</v>
      </c>
      <c r="R152" s="32">
        <f t="shared" si="9"/>
        <v>1.4979</v>
      </c>
      <c r="S152" s="32">
        <f>IF(E10,DEGREES(Q152),Q152)</f>
        <v>149</v>
      </c>
      <c r="T152" s="32">
        <f>IF(E8,90-S152-E9,S152+90+E9)</f>
        <v>239</v>
      </c>
      <c r="U152" s="32">
        <f>IF(E11,ABS(E6)-R152,ABS(E5)+R152)</f>
        <v>0.10210000000000008</v>
      </c>
      <c r="V152" s="32">
        <f t="shared" si="10"/>
        <v>-5.2585387448316603E-2</v>
      </c>
      <c r="W152" s="33">
        <f t="shared" si="11"/>
        <v>-8.7516781401685714E-2</v>
      </c>
    </row>
    <row r="153" spans="1:23" x14ac:dyDescent="0.25">
      <c r="A153" s="1">
        <v>151</v>
      </c>
      <c r="B153" s="2">
        <v>1.4979</v>
      </c>
      <c r="Q153" s="31">
        <f t="shared" si="8"/>
        <v>150</v>
      </c>
      <c r="R153" s="32">
        <f t="shared" si="9"/>
        <v>1.5</v>
      </c>
      <c r="S153" s="32">
        <f>IF(E10,DEGREES(Q153),Q153)</f>
        <v>150</v>
      </c>
      <c r="T153" s="32">
        <f>IF(E8,90-S153-E9,S153+90+E9)</f>
        <v>240</v>
      </c>
      <c r="U153" s="32">
        <f>IF(E11,ABS(E6)-R153,ABS(E5)+R153)</f>
        <v>0.10000000000000009</v>
      </c>
      <c r="V153" s="32">
        <f t="shared" si="10"/>
        <v>-5.0000000000000086E-2</v>
      </c>
      <c r="W153" s="33">
        <f t="shared" si="11"/>
        <v>-8.6602540378443921E-2</v>
      </c>
    </row>
    <row r="154" spans="1:23" x14ac:dyDescent="0.25">
      <c r="A154" s="1">
        <v>152</v>
      </c>
      <c r="B154" s="2">
        <v>1.4918</v>
      </c>
      <c r="Q154" s="31">
        <f t="shared" si="8"/>
        <v>151</v>
      </c>
      <c r="R154" s="32">
        <f t="shared" si="9"/>
        <v>1.4979</v>
      </c>
      <c r="S154" s="32">
        <f>IF(E10,DEGREES(Q154),Q154)</f>
        <v>151</v>
      </c>
      <c r="T154" s="32">
        <f>IF(E8,90-S154-E9,S154+90+E9)</f>
        <v>241</v>
      </c>
      <c r="U154" s="32">
        <f>IF(E11,ABS(E6)-R154,ABS(E5)+R154)</f>
        <v>0.10210000000000008</v>
      </c>
      <c r="V154" s="32">
        <f t="shared" si="10"/>
        <v>-4.9499062227151031E-2</v>
      </c>
      <c r="W154" s="33">
        <f t="shared" si="11"/>
        <v>-8.92986720989324E-2</v>
      </c>
    </row>
    <row r="155" spans="1:23" x14ac:dyDescent="0.25">
      <c r="A155" s="1">
        <v>153</v>
      </c>
      <c r="B155" s="2">
        <v>1.4815</v>
      </c>
      <c r="Q155" s="31">
        <f t="shared" si="8"/>
        <v>152</v>
      </c>
      <c r="R155" s="32">
        <f t="shared" si="9"/>
        <v>1.4918</v>
      </c>
      <c r="S155" s="32">
        <f>IF(E10,DEGREES(Q155),Q155)</f>
        <v>152</v>
      </c>
      <c r="T155" s="32">
        <f>IF(E8,90-S155-E9,S155+90+E9)</f>
        <v>242</v>
      </c>
      <c r="U155" s="32">
        <f>IF(E11,ABS(E6)-R155,ABS(E5)+R155)</f>
        <v>0.10820000000000007</v>
      </c>
      <c r="V155" s="32">
        <f t="shared" si="10"/>
        <v>-5.0796823093433412E-2</v>
      </c>
      <c r="W155" s="33">
        <f t="shared" si="11"/>
        <v>-9.5534929547335959E-2</v>
      </c>
    </row>
    <row r="156" spans="1:23" x14ac:dyDescent="0.25">
      <c r="A156" s="1">
        <v>154</v>
      </c>
      <c r="B156" s="2">
        <v>1.4672000000000001</v>
      </c>
      <c r="Q156" s="31">
        <f t="shared" si="8"/>
        <v>153</v>
      </c>
      <c r="R156" s="32">
        <f t="shared" si="9"/>
        <v>1.4815</v>
      </c>
      <c r="S156" s="32">
        <f>IF(E10,DEGREES(Q156),Q156)</f>
        <v>153</v>
      </c>
      <c r="T156" s="32">
        <f>IF(E8,90-S156-E9,S156+90+E9)</f>
        <v>243</v>
      </c>
      <c r="U156" s="32">
        <f>IF(E11,ABS(E6)-R156,ABS(E5)+R156)</f>
        <v>0.11850000000000005</v>
      </c>
      <c r="V156" s="32">
        <f t="shared" si="10"/>
        <v>-5.379787421913633E-2</v>
      </c>
      <c r="W156" s="33">
        <f t="shared" si="11"/>
        <v>-0.10558427311632163</v>
      </c>
    </row>
    <row r="157" spans="1:23" x14ac:dyDescent="0.25">
      <c r="A157" s="1">
        <v>155</v>
      </c>
      <c r="B157" s="2">
        <v>1.4489000000000001</v>
      </c>
      <c r="Q157" s="31">
        <f t="shared" si="8"/>
        <v>154</v>
      </c>
      <c r="R157" s="32">
        <f t="shared" si="9"/>
        <v>1.4672000000000001</v>
      </c>
      <c r="S157" s="32">
        <f>IF(E10,DEGREES(Q157),Q157)</f>
        <v>154</v>
      </c>
      <c r="T157" s="32">
        <f>IF(E8,90-S157-E9,S157+90+E9)</f>
        <v>244</v>
      </c>
      <c r="U157" s="32">
        <f>IF(E11,ABS(E6)-R157,ABS(E5)+R157)</f>
        <v>0.13280000000000003</v>
      </c>
      <c r="V157" s="32">
        <f t="shared" si="10"/>
        <v>-5.8215688293589536E-2</v>
      </c>
      <c r="W157" s="33">
        <f t="shared" si="11"/>
        <v>-0.11935984934852938</v>
      </c>
    </row>
    <row r="158" spans="1:23" x14ac:dyDescent="0.25">
      <c r="A158" s="1">
        <v>156</v>
      </c>
      <c r="B158" s="2">
        <v>1.4266000000000001</v>
      </c>
      <c r="Q158" s="31">
        <f t="shared" si="8"/>
        <v>155</v>
      </c>
      <c r="R158" s="32">
        <f t="shared" si="9"/>
        <v>1.4489000000000001</v>
      </c>
      <c r="S158" s="32">
        <f>IF(E10,DEGREES(Q158),Q158)</f>
        <v>155</v>
      </c>
      <c r="T158" s="32">
        <f>IF(E8,90-S158-E9,S158+90+E9)</f>
        <v>245</v>
      </c>
      <c r="U158" s="32">
        <f>IF(E11,ABS(E6)-R158,ABS(E5)+R158)</f>
        <v>0.15110000000000001</v>
      </c>
      <c r="V158" s="32">
        <f t="shared" si="10"/>
        <v>-6.3857619349019651E-2</v>
      </c>
      <c r="W158" s="33">
        <f t="shared" si="11"/>
        <v>-0.13694310662123782</v>
      </c>
    </row>
    <row r="159" spans="1:23" x14ac:dyDescent="0.25">
      <c r="A159" s="1">
        <v>157</v>
      </c>
      <c r="B159" s="2">
        <v>1.4004000000000001</v>
      </c>
      <c r="Q159" s="31">
        <f t="shared" si="8"/>
        <v>156</v>
      </c>
      <c r="R159" s="32">
        <f t="shared" si="9"/>
        <v>1.4266000000000001</v>
      </c>
      <c r="S159" s="32">
        <f>IF(E10,DEGREES(Q159),Q159)</f>
        <v>156</v>
      </c>
      <c r="T159" s="32">
        <f>IF(E8,90-S159-E9,S159+90+E9)</f>
        <v>246</v>
      </c>
      <c r="U159" s="32">
        <f>IF(E11,ABS(E6)-R159,ABS(E5)+R159)</f>
        <v>0.1734</v>
      </c>
      <c r="V159" s="32">
        <f t="shared" si="10"/>
        <v>-7.0528133909343732E-2</v>
      </c>
      <c r="W159" s="33">
        <f t="shared" si="11"/>
        <v>-0.15840878235522701</v>
      </c>
    </row>
    <row r="160" spans="1:23" x14ac:dyDescent="0.25">
      <c r="A160" s="1">
        <v>158</v>
      </c>
      <c r="B160" s="2">
        <v>1.3703000000000001</v>
      </c>
      <c r="Q160" s="31">
        <f t="shared" si="8"/>
        <v>157</v>
      </c>
      <c r="R160" s="32">
        <f t="shared" si="9"/>
        <v>1.4004000000000001</v>
      </c>
      <c r="S160" s="32">
        <f>IF(E10,DEGREES(Q160),Q160)</f>
        <v>157</v>
      </c>
      <c r="T160" s="32">
        <f>IF(E8,90-S160-E9,S160+90+E9)</f>
        <v>247</v>
      </c>
      <c r="U160" s="32">
        <f>IF(E11,ABS(E6)-R160,ABS(E5)+R160)</f>
        <v>0.1996</v>
      </c>
      <c r="V160" s="32">
        <f t="shared" si="10"/>
        <v>-7.7989933246459059E-2</v>
      </c>
      <c r="W160" s="33">
        <f t="shared" si="11"/>
        <v>-0.18373276874910707</v>
      </c>
    </row>
    <row r="161" spans="1:23" x14ac:dyDescent="0.25">
      <c r="A161" s="1">
        <v>159</v>
      </c>
      <c r="B161" s="2">
        <v>1.3365</v>
      </c>
      <c r="Q161" s="31">
        <f t="shared" si="8"/>
        <v>158</v>
      </c>
      <c r="R161" s="32">
        <f t="shared" si="9"/>
        <v>1.3703000000000001</v>
      </c>
      <c r="S161" s="32">
        <f>IF(E10,DEGREES(Q161),Q161)</f>
        <v>158</v>
      </c>
      <c r="T161" s="32">
        <f>IF(E8,90-S161-E9,S161+90+E9)</f>
        <v>248</v>
      </c>
      <c r="U161" s="32">
        <f>IF(E11,ABS(E6)-R161,ABS(E5)+R161)</f>
        <v>0.22970000000000002</v>
      </c>
      <c r="V161" s="32">
        <f t="shared" si="10"/>
        <v>-8.6047134507635056E-2</v>
      </c>
      <c r="W161" s="33">
        <f t="shared" si="11"/>
        <v>-0.21297413139399107</v>
      </c>
    </row>
    <row r="162" spans="1:23" x14ac:dyDescent="0.25">
      <c r="A162" s="1">
        <v>160</v>
      </c>
      <c r="B162" s="2">
        <v>1.2989999999999999</v>
      </c>
      <c r="Q162" s="31">
        <f t="shared" si="8"/>
        <v>159</v>
      </c>
      <c r="R162" s="32">
        <f t="shared" si="9"/>
        <v>1.3365</v>
      </c>
      <c r="S162" s="32">
        <f>IF(E10,DEGREES(Q162),Q162)</f>
        <v>159</v>
      </c>
      <c r="T162" s="32">
        <f>IF(E8,90-S162-E9,S162+90+E9)</f>
        <v>249</v>
      </c>
      <c r="U162" s="32">
        <f>IF(E11,ABS(E6)-R162,ABS(E5)+R162)</f>
        <v>0.26350000000000007</v>
      </c>
      <c r="V162" s="32">
        <f t="shared" si="10"/>
        <v>-9.4429954705186767E-2</v>
      </c>
      <c r="W162" s="33">
        <f t="shared" si="11"/>
        <v>-0.24599844238201268</v>
      </c>
    </row>
    <row r="163" spans="1:23" x14ac:dyDescent="0.25">
      <c r="A163" s="1">
        <v>161</v>
      </c>
      <c r="B163" s="2">
        <v>1.258</v>
      </c>
      <c r="Q163" s="31">
        <f t="shared" si="8"/>
        <v>160</v>
      </c>
      <c r="R163" s="32">
        <f t="shared" si="9"/>
        <v>1.2989999999999999</v>
      </c>
      <c r="S163" s="32">
        <f>IF(E10,DEGREES(Q163),Q163)</f>
        <v>160</v>
      </c>
      <c r="T163" s="32">
        <f>IF(E8,90-S163-E9,S163+90+E9)</f>
        <v>250</v>
      </c>
      <c r="U163" s="32">
        <f>IF(E11,ABS(E6)-R163,ABS(E5)+R163)</f>
        <v>0.30100000000000016</v>
      </c>
      <c r="V163" s="32">
        <f t="shared" si="10"/>
        <v>-0.10294806314102628</v>
      </c>
      <c r="W163" s="33">
        <f t="shared" si="11"/>
        <v>-0.28284747885655859</v>
      </c>
    </row>
    <row r="164" spans="1:23" x14ac:dyDescent="0.25">
      <c r="A164" s="1">
        <v>162</v>
      </c>
      <c r="B164" s="2">
        <v>1.2135</v>
      </c>
      <c r="Q164" s="31">
        <f t="shared" si="8"/>
        <v>161</v>
      </c>
      <c r="R164" s="32">
        <f t="shared" si="9"/>
        <v>1.258</v>
      </c>
      <c r="S164" s="32">
        <f>IF(E10,DEGREES(Q164),Q164)</f>
        <v>161</v>
      </c>
      <c r="T164" s="32">
        <f>IF(E8,90-S164-E9,S164+90+E9)</f>
        <v>251</v>
      </c>
      <c r="U164" s="32">
        <f>IF(E11,ABS(E6)-R164,ABS(E5)+R164)</f>
        <v>0.34200000000000008</v>
      </c>
      <c r="V164" s="32">
        <f t="shared" si="10"/>
        <v>-0.11134430882434759</v>
      </c>
      <c r="W164" s="33">
        <f t="shared" si="11"/>
        <v>-0.32336735285496643</v>
      </c>
    </row>
    <row r="165" spans="1:23" x14ac:dyDescent="0.25">
      <c r="A165" s="1">
        <v>163</v>
      </c>
      <c r="B165" s="2">
        <v>1.1657</v>
      </c>
      <c r="Q165" s="31">
        <f t="shared" si="8"/>
        <v>162</v>
      </c>
      <c r="R165" s="32">
        <f t="shared" si="9"/>
        <v>1.2135</v>
      </c>
      <c r="S165" s="32">
        <f>IF(E10,DEGREES(Q165),Q165)</f>
        <v>162</v>
      </c>
      <c r="T165" s="32">
        <f>IF(E8,90-S165-E9,S165+90+E9)</f>
        <v>252</v>
      </c>
      <c r="U165" s="32">
        <f>IF(E11,ABS(E6)-R165,ABS(E5)+R165)</f>
        <v>0.38650000000000007</v>
      </c>
      <c r="V165" s="32">
        <f t="shared" si="10"/>
        <v>-0.11943506832591726</v>
      </c>
      <c r="W165" s="33">
        <f t="shared" si="11"/>
        <v>-0.36758334354807692</v>
      </c>
    </row>
    <row r="166" spans="1:23" x14ac:dyDescent="0.25">
      <c r="A166" s="1">
        <v>164</v>
      </c>
      <c r="B166" s="2">
        <v>1.1147</v>
      </c>
      <c r="Q166" s="31">
        <f t="shared" si="8"/>
        <v>163</v>
      </c>
      <c r="R166" s="32">
        <f t="shared" si="9"/>
        <v>1.1657</v>
      </c>
      <c r="S166" s="32">
        <f>IF(E10,DEGREES(Q166),Q166)</f>
        <v>163</v>
      </c>
      <c r="T166" s="32">
        <f>IF(E8,90-S166-E9,S166+90+E9)</f>
        <v>253</v>
      </c>
      <c r="U166" s="32">
        <f>IF(E11,ABS(E6)-R166,ABS(E5)+R166)</f>
        <v>0.43430000000000013</v>
      </c>
      <c r="V166" s="32">
        <f t="shared" si="10"/>
        <v>-0.12697703136108476</v>
      </c>
      <c r="W166" s="33">
        <f t="shared" si="11"/>
        <v>-0.41532315551474636</v>
      </c>
    </row>
    <row r="167" spans="1:23" x14ac:dyDescent="0.25">
      <c r="A167" s="1">
        <v>165</v>
      </c>
      <c r="B167" s="2">
        <v>1.0607</v>
      </c>
      <c r="Q167" s="31">
        <f t="shared" si="8"/>
        <v>164</v>
      </c>
      <c r="R167" s="32">
        <f t="shared" si="9"/>
        <v>1.1147</v>
      </c>
      <c r="S167" s="32">
        <f>IF(E10,DEGREES(Q167),Q167)</f>
        <v>164</v>
      </c>
      <c r="T167" s="32">
        <f>IF(E8,90-S167-E9,S167+90+E9)</f>
        <v>254</v>
      </c>
      <c r="U167" s="32">
        <f>IF(E11,ABS(E6)-R167,ABS(E5)+R167)</f>
        <v>0.48530000000000006</v>
      </c>
      <c r="V167" s="32">
        <f t="shared" si="10"/>
        <v>-0.13376680877798958</v>
      </c>
      <c r="W167" s="33">
        <f t="shared" si="11"/>
        <v>-0.46650030103886625</v>
      </c>
    </row>
    <row r="168" spans="1:23" x14ac:dyDescent="0.25">
      <c r="A168" s="1">
        <v>166</v>
      </c>
      <c r="B168" s="2">
        <v>1.0037</v>
      </c>
      <c r="Q168" s="31">
        <f t="shared" si="8"/>
        <v>165</v>
      </c>
      <c r="R168" s="32">
        <f t="shared" si="9"/>
        <v>1.0607</v>
      </c>
      <c r="S168" s="32">
        <f>IF(E10,DEGREES(Q168),Q168)</f>
        <v>165</v>
      </c>
      <c r="T168" s="32">
        <f>IF(E8,90-S168-E9,S168+90+E9)</f>
        <v>255</v>
      </c>
      <c r="U168" s="32">
        <f>IF(E11,ABS(E6)-R168,ABS(E5)+R168)</f>
        <v>0.53930000000000011</v>
      </c>
      <c r="V168" s="32">
        <f t="shared" si="10"/>
        <v>-0.13958111102378939</v>
      </c>
      <c r="W168" s="33">
        <f t="shared" si="11"/>
        <v>-0.52092379811769463</v>
      </c>
    </row>
    <row r="169" spans="1:23" x14ac:dyDescent="0.25">
      <c r="A169" s="1">
        <v>167</v>
      </c>
      <c r="B169" s="2">
        <v>0.94399999999999995</v>
      </c>
      <c r="Q169" s="31">
        <f t="shared" si="8"/>
        <v>166</v>
      </c>
      <c r="R169" s="32">
        <f t="shared" si="9"/>
        <v>1.0037</v>
      </c>
      <c r="S169" s="32">
        <f>IF(E10,DEGREES(Q169),Q169)</f>
        <v>166</v>
      </c>
      <c r="T169" s="32">
        <f>IF(E8,90-S169-E9,S169+90+E9)</f>
        <v>256</v>
      </c>
      <c r="U169" s="32">
        <f>IF(E11,ABS(E6)-R169,ABS(E5)+R169)</f>
        <v>0.59630000000000005</v>
      </c>
      <c r="V169" s="32">
        <f t="shared" si="10"/>
        <v>-0.14425802634608192</v>
      </c>
      <c r="W169" s="33">
        <f t="shared" si="11"/>
        <v>-0.57858734157837677</v>
      </c>
    </row>
    <row r="170" spans="1:23" x14ac:dyDescent="0.25">
      <c r="A170" s="1">
        <v>168</v>
      </c>
      <c r="B170" s="2">
        <v>0.88170000000000004</v>
      </c>
      <c r="Q170" s="31">
        <f t="shared" si="8"/>
        <v>167</v>
      </c>
      <c r="R170" s="32">
        <f t="shared" si="9"/>
        <v>0.94399999999999995</v>
      </c>
      <c r="S170" s="32">
        <f>IF(E10,DEGREES(Q170),Q170)</f>
        <v>167</v>
      </c>
      <c r="T170" s="32">
        <f>IF(E8,90-S170-E9,S170+90+E9)</f>
        <v>257</v>
      </c>
      <c r="U170" s="32">
        <f>IF(E11,ABS(E6)-R170,ABS(E5)+R170)</f>
        <v>0.65600000000000014</v>
      </c>
      <c r="V170" s="32">
        <f t="shared" si="10"/>
        <v>-0.14756789164957565</v>
      </c>
      <c r="W170" s="33">
        <f t="shared" si="11"/>
        <v>-0.63918676249911444</v>
      </c>
    </row>
    <row r="171" spans="1:23" x14ac:dyDescent="0.25">
      <c r="A171" s="1">
        <v>169</v>
      </c>
      <c r="B171" s="2">
        <v>0.81699999999999995</v>
      </c>
      <c r="Q171" s="31">
        <f t="shared" si="8"/>
        <v>168</v>
      </c>
      <c r="R171" s="32">
        <f t="shared" si="9"/>
        <v>0.88170000000000004</v>
      </c>
      <c r="S171" s="32">
        <f>IF(E10,DEGREES(Q171),Q171)</f>
        <v>168</v>
      </c>
      <c r="T171" s="32">
        <f>IF(E8,90-S171-E9,S171+90+E9)</f>
        <v>258</v>
      </c>
      <c r="U171" s="32">
        <f>IF(E11,ABS(E6)-R171,ABS(E5)+R171)</f>
        <v>0.71830000000000005</v>
      </c>
      <c r="V171" s="32">
        <f t="shared" si="10"/>
        <v>-0.14934296751439685</v>
      </c>
      <c r="W171" s="33">
        <f t="shared" si="11"/>
        <v>-0.70260342160709255</v>
      </c>
    </row>
    <row r="172" spans="1:23" x14ac:dyDescent="0.25">
      <c r="A172" s="1">
        <v>170</v>
      </c>
      <c r="B172" s="2">
        <v>0.75</v>
      </c>
      <c r="Q172" s="31">
        <f t="shared" si="8"/>
        <v>169</v>
      </c>
      <c r="R172" s="32">
        <f t="shared" si="9"/>
        <v>0.81699999999999995</v>
      </c>
      <c r="S172" s="32">
        <f>IF(E10,DEGREES(Q172),Q172)</f>
        <v>169</v>
      </c>
      <c r="T172" s="32">
        <f>IF(E8,90-S172-E9,S172+90+E9)</f>
        <v>259</v>
      </c>
      <c r="U172" s="32">
        <f>IF(E11,ABS(E6)-R172,ABS(E5)+R172)</f>
        <v>0.78300000000000014</v>
      </c>
      <c r="V172" s="32">
        <f t="shared" si="10"/>
        <v>-0.14940344337983447</v>
      </c>
      <c r="W172" s="33">
        <f t="shared" si="11"/>
        <v>-0.76861408463952108</v>
      </c>
    </row>
    <row r="173" spans="1:23" x14ac:dyDescent="0.25">
      <c r="A173" s="1">
        <v>171</v>
      </c>
      <c r="B173" s="2">
        <v>0.68100000000000005</v>
      </c>
      <c r="Q173" s="31">
        <f t="shared" si="8"/>
        <v>170</v>
      </c>
      <c r="R173" s="32">
        <f t="shared" si="9"/>
        <v>0.75</v>
      </c>
      <c r="S173" s="32">
        <f>IF(E10,DEGREES(Q173),Q173)</f>
        <v>170</v>
      </c>
      <c r="T173" s="32">
        <f>IF(E8,90-S173-E9,S173+90+E9)</f>
        <v>260</v>
      </c>
      <c r="U173" s="32">
        <f>IF(E11,ABS(E6)-R173,ABS(E5)+R173)</f>
        <v>0.85000000000000009</v>
      </c>
      <c r="V173" s="32">
        <f t="shared" si="10"/>
        <v>-0.1476009510168908</v>
      </c>
      <c r="W173" s="33">
        <f t="shared" si="11"/>
        <v>-0.83708659006037689</v>
      </c>
    </row>
    <row r="174" spans="1:23" x14ac:dyDescent="0.25">
      <c r="A174" s="1">
        <v>172</v>
      </c>
      <c r="B174" s="2">
        <v>0.61009999999999998</v>
      </c>
      <c r="Q174" s="31">
        <f t="shared" si="8"/>
        <v>171</v>
      </c>
      <c r="R174" s="32">
        <f t="shared" si="9"/>
        <v>0.68100000000000005</v>
      </c>
      <c r="S174" s="32">
        <f>IF(E10,DEGREES(Q174),Q174)</f>
        <v>171</v>
      </c>
      <c r="T174" s="32">
        <f>IF(E8,90-S174-E9,S174+90+E9)</f>
        <v>261</v>
      </c>
      <c r="U174" s="32">
        <f>IF(E11,ABS(E6)-R174,ABS(E5)+R174)</f>
        <v>0.91900000000000004</v>
      </c>
      <c r="V174" s="32">
        <f t="shared" si="10"/>
        <v>-0.14376327337197234</v>
      </c>
      <c r="W174" s="33">
        <f t="shared" si="11"/>
        <v>-0.90768558500693153</v>
      </c>
    </row>
    <row r="175" spans="1:23" x14ac:dyDescent="0.25">
      <c r="A175" s="1">
        <v>173</v>
      </c>
      <c r="B175" s="2">
        <v>0.53759999999999997</v>
      </c>
      <c r="Q175" s="31">
        <f t="shared" si="8"/>
        <v>172</v>
      </c>
      <c r="R175" s="32">
        <f t="shared" si="9"/>
        <v>0.61009999999999998</v>
      </c>
      <c r="S175" s="32">
        <f>IF(E10,DEGREES(Q175),Q175)</f>
        <v>172</v>
      </c>
      <c r="T175" s="32">
        <f>IF(E8,90-S175-E9,S175+90+E9)</f>
        <v>262</v>
      </c>
      <c r="U175" s="32">
        <f>IF(E11,ABS(E6)-R175,ABS(E5)+R175)</f>
        <v>0.98990000000000011</v>
      </c>
      <c r="V175" s="32">
        <f t="shared" si="10"/>
        <v>-0.13776745264036919</v>
      </c>
      <c r="W175" s="33">
        <f t="shared" si="11"/>
        <v>-0.9802663612472805</v>
      </c>
    </row>
    <row r="176" spans="1:23" x14ac:dyDescent="0.25">
      <c r="A176" s="1">
        <v>174</v>
      </c>
      <c r="B176" s="2">
        <v>0.46350000000000002</v>
      </c>
      <c r="Q176" s="31">
        <f t="shared" si="8"/>
        <v>173</v>
      </c>
      <c r="R176" s="32">
        <f t="shared" si="9"/>
        <v>0.53759999999999997</v>
      </c>
      <c r="S176" s="32">
        <f>IF(E10,DEGREES(Q176),Q176)</f>
        <v>173</v>
      </c>
      <c r="T176" s="32">
        <f>IF(E8,90-S176-E9,S176+90+E9)</f>
        <v>263</v>
      </c>
      <c r="U176" s="32">
        <f>IF(E11,ABS(E6)-R176,ABS(E5)+R176)</f>
        <v>1.0624000000000002</v>
      </c>
      <c r="V176" s="32">
        <f t="shared" si="10"/>
        <v>-0.12947399043362839</v>
      </c>
      <c r="W176" s="33">
        <f t="shared" si="11"/>
        <v>-1.0544810315037407</v>
      </c>
    </row>
    <row r="177" spans="1:23" x14ac:dyDescent="0.25">
      <c r="A177" s="1">
        <v>175</v>
      </c>
      <c r="B177" s="2">
        <v>0.38819999999999999</v>
      </c>
      <c r="Q177" s="31">
        <f t="shared" si="8"/>
        <v>174</v>
      </c>
      <c r="R177" s="32">
        <f t="shared" si="9"/>
        <v>0.46350000000000002</v>
      </c>
      <c r="S177" s="32">
        <f>IF(E10,DEGREES(Q177),Q177)</f>
        <v>174</v>
      </c>
      <c r="T177" s="32">
        <f>IF(E8,90-S177-E9,S177+90+E9)</f>
        <v>264</v>
      </c>
      <c r="U177" s="32">
        <f>IF(E11,ABS(E6)-R177,ABS(E5)+R177)</f>
        <v>1.1365000000000001</v>
      </c>
      <c r="V177" s="32">
        <f t="shared" si="10"/>
        <v>-0.11879659850368805</v>
      </c>
      <c r="W177" s="33">
        <f t="shared" si="11"/>
        <v>-1.1302741340860427</v>
      </c>
    </row>
    <row r="178" spans="1:23" x14ac:dyDescent="0.25">
      <c r="A178" s="1">
        <v>176</v>
      </c>
      <c r="B178" s="2">
        <v>0.31190000000000001</v>
      </c>
      <c r="Q178" s="31">
        <f t="shared" si="8"/>
        <v>175</v>
      </c>
      <c r="R178" s="32">
        <f t="shared" si="9"/>
        <v>0.38819999999999999</v>
      </c>
      <c r="S178" s="32">
        <f>IF(E10,DEGREES(Q178),Q178)</f>
        <v>175</v>
      </c>
      <c r="T178" s="32">
        <f>IF(E8,90-S178-E9,S178+90+E9)</f>
        <v>265</v>
      </c>
      <c r="U178" s="32">
        <f>IF(E11,ABS(E6)-R178,ABS(E5)+R178)</f>
        <v>1.2118000000000002</v>
      </c>
      <c r="V178" s="32">
        <f t="shared" si="10"/>
        <v>-0.10561532906161228</v>
      </c>
      <c r="W178" s="33">
        <f t="shared" si="11"/>
        <v>-1.2071887351475774</v>
      </c>
    </row>
    <row r="179" spans="1:23" x14ac:dyDescent="0.25">
      <c r="A179" s="1">
        <v>177</v>
      </c>
      <c r="B179" s="2">
        <v>0.23469999999999999</v>
      </c>
      <c r="Q179" s="31">
        <f t="shared" si="8"/>
        <v>176</v>
      </c>
      <c r="R179" s="32">
        <f t="shared" si="9"/>
        <v>0.31190000000000001</v>
      </c>
      <c r="S179" s="32">
        <f>IF(E10,DEGREES(Q179),Q179)</f>
        <v>176</v>
      </c>
      <c r="T179" s="32">
        <f>IF(E8,90-S179-E9,S179+90+E9)</f>
        <v>266</v>
      </c>
      <c r="U179" s="32">
        <f>IF(E11,ABS(E6)-R179,ABS(E5)+R179)</f>
        <v>1.2881</v>
      </c>
      <c r="V179" s="32">
        <f t="shared" si="10"/>
        <v>-8.9853313829808157E-2</v>
      </c>
      <c r="W179" s="33">
        <f t="shared" si="11"/>
        <v>-1.2849622531396796</v>
      </c>
    </row>
    <row r="180" spans="1:23" x14ac:dyDescent="0.25">
      <c r="A180" s="1">
        <v>178</v>
      </c>
      <c r="B180" s="2">
        <v>0.15679999999999999</v>
      </c>
      <c r="Q180" s="31">
        <f t="shared" si="8"/>
        <v>177</v>
      </c>
      <c r="R180" s="32">
        <f t="shared" si="9"/>
        <v>0.23469999999999999</v>
      </c>
      <c r="S180" s="32">
        <f>IF(E10,DEGREES(Q180),Q180)</f>
        <v>177</v>
      </c>
      <c r="T180" s="32">
        <f>IF(E8,90-S180-E9,S180+90+E9)</f>
        <v>267</v>
      </c>
      <c r="U180" s="32">
        <f>IF(E11,ABS(E6)-R180,ABS(E5)+R180)</f>
        <v>1.3653000000000002</v>
      </c>
      <c r="V180" s="32">
        <f t="shared" si="10"/>
        <v>-7.1454281058491873E-2</v>
      </c>
      <c r="W180" s="33">
        <f t="shared" si="11"/>
        <v>-1.3634289038004199</v>
      </c>
    </row>
    <row r="181" spans="1:23" x14ac:dyDescent="0.25">
      <c r="A181" s="1">
        <v>179</v>
      </c>
      <c r="B181" s="2">
        <v>7.85E-2</v>
      </c>
      <c r="Q181" s="31">
        <f t="shared" si="8"/>
        <v>178</v>
      </c>
      <c r="R181" s="32">
        <f t="shared" si="9"/>
        <v>0.15679999999999999</v>
      </c>
      <c r="S181" s="32">
        <f>IF(E10,DEGREES(Q181),Q181)</f>
        <v>178</v>
      </c>
      <c r="T181" s="32">
        <f>IF(E8,90-S181-E9,S181+90+E9)</f>
        <v>268</v>
      </c>
      <c r="U181" s="32">
        <f>IF(E11,ABS(E6)-R181,ABS(E5)+R181)</f>
        <v>1.4432</v>
      </c>
      <c r="V181" s="32">
        <f t="shared" si="10"/>
        <v>-5.0366953641049102E-2</v>
      </c>
      <c r="W181" s="33">
        <f t="shared" si="11"/>
        <v>-1.442320841553959</v>
      </c>
    </row>
    <row r="182" spans="1:23" x14ac:dyDescent="0.25">
      <c r="A182" s="1">
        <v>180</v>
      </c>
      <c r="B182" s="2">
        <v>0</v>
      </c>
      <c r="Q182" s="31">
        <f t="shared" si="8"/>
        <v>179</v>
      </c>
      <c r="R182" s="32">
        <f t="shared" si="9"/>
        <v>7.85E-2</v>
      </c>
      <c r="S182" s="32">
        <f>IF(E10,DEGREES(Q182),Q182)</f>
        <v>179</v>
      </c>
      <c r="T182" s="32">
        <f>IF(E8,90-S182-E9,S182+90+E9)</f>
        <v>269</v>
      </c>
      <c r="U182" s="32">
        <f>IF(E11,ABS(E6)-R182,ABS(E5)+R182)</f>
        <v>1.5215000000000001</v>
      </c>
      <c r="V182" s="32">
        <f t="shared" si="10"/>
        <v>-2.6553836394326843E-2</v>
      </c>
      <c r="W182" s="33">
        <f t="shared" si="11"/>
        <v>-1.5212682681804495</v>
      </c>
    </row>
    <row r="183" spans="1:23" x14ac:dyDescent="0.25">
      <c r="A183" s="1">
        <v>181</v>
      </c>
      <c r="B183" s="2">
        <v>7.85E-2</v>
      </c>
      <c r="Q183" s="31">
        <f t="shared" si="8"/>
        <v>180</v>
      </c>
      <c r="R183" s="32">
        <f t="shared" si="9"/>
        <v>0</v>
      </c>
      <c r="S183" s="32">
        <f>IF(E10,DEGREES(Q183),Q183)</f>
        <v>180</v>
      </c>
      <c r="T183" s="32">
        <f>IF(E8,90-S183-E9,S183+90+E9)</f>
        <v>270</v>
      </c>
      <c r="U183" s="32">
        <f>IF(E11,ABS(E6)-R183,ABS(E5)+R183)</f>
        <v>1.6</v>
      </c>
      <c r="V183" s="32">
        <f t="shared" si="10"/>
        <v>-2.940356291780688E-16</v>
      </c>
      <c r="W183" s="33">
        <f t="shared" si="11"/>
        <v>-1.6</v>
      </c>
    </row>
    <row r="184" spans="1:23" x14ac:dyDescent="0.25">
      <c r="A184" s="1">
        <v>182</v>
      </c>
      <c r="B184" s="2">
        <v>0.15679999999999999</v>
      </c>
      <c r="Q184" s="31">
        <f t="shared" si="8"/>
        <v>181</v>
      </c>
      <c r="R184" s="32">
        <f t="shared" si="9"/>
        <v>7.85E-2</v>
      </c>
      <c r="S184" s="32">
        <f>IF(E10,DEGREES(Q184),Q184)</f>
        <v>181</v>
      </c>
      <c r="T184" s="32">
        <f>IF(E8,90-S184-E9,S184+90+E9)</f>
        <v>271</v>
      </c>
      <c r="U184" s="32">
        <f>IF(E11,ABS(E6)-R184,ABS(E5)+R184)</f>
        <v>1.5215000000000001</v>
      </c>
      <c r="V184" s="32">
        <f t="shared" si="10"/>
        <v>2.6553836394326284E-2</v>
      </c>
      <c r="W184" s="33">
        <f t="shared" si="11"/>
        <v>-1.5212682681804495</v>
      </c>
    </row>
    <row r="185" spans="1:23" x14ac:dyDescent="0.25">
      <c r="A185" s="1">
        <v>183</v>
      </c>
      <c r="B185" s="2">
        <v>0.23469999999999999</v>
      </c>
      <c r="Q185" s="31">
        <f t="shared" si="8"/>
        <v>182</v>
      </c>
      <c r="R185" s="32">
        <f t="shared" si="9"/>
        <v>0.15679999999999999</v>
      </c>
      <c r="S185" s="32">
        <f>IF(E10,DEGREES(Q185),Q185)</f>
        <v>182</v>
      </c>
      <c r="T185" s="32">
        <f>IF(E8,90-S185-E9,S185+90+E9)</f>
        <v>272</v>
      </c>
      <c r="U185" s="32">
        <f>IF(E11,ABS(E6)-R185,ABS(E5)+R185)</f>
        <v>1.4432</v>
      </c>
      <c r="V185" s="32">
        <f t="shared" si="10"/>
        <v>5.0366953641049851E-2</v>
      </c>
      <c r="W185" s="33">
        <f t="shared" si="11"/>
        <v>-1.442320841553959</v>
      </c>
    </row>
    <row r="186" spans="1:23" x14ac:dyDescent="0.25">
      <c r="A186" s="1">
        <v>184</v>
      </c>
      <c r="B186" s="2">
        <v>0.31190000000000001</v>
      </c>
      <c r="Q186" s="31">
        <f t="shared" si="8"/>
        <v>183</v>
      </c>
      <c r="R186" s="32">
        <f t="shared" si="9"/>
        <v>0.23469999999999999</v>
      </c>
      <c r="S186" s="32">
        <f>IF(E10,DEGREES(Q186),Q186)</f>
        <v>183</v>
      </c>
      <c r="T186" s="32">
        <f>IF(E8,90-S186-E9,S186+90+E9)</f>
        <v>273</v>
      </c>
      <c r="U186" s="32">
        <f>IF(E11,ABS(E6)-R186,ABS(E5)+R186)</f>
        <v>1.3653000000000002</v>
      </c>
      <c r="V186" s="32">
        <f t="shared" si="10"/>
        <v>7.1454281058491373E-2</v>
      </c>
      <c r="W186" s="33">
        <f t="shared" si="11"/>
        <v>-1.3634289038004199</v>
      </c>
    </row>
    <row r="187" spans="1:23" x14ac:dyDescent="0.25">
      <c r="A187" s="1">
        <v>185</v>
      </c>
      <c r="B187" s="2">
        <v>0.38819999999999999</v>
      </c>
      <c r="Q187" s="31">
        <f t="shared" si="8"/>
        <v>184</v>
      </c>
      <c r="R187" s="32">
        <f t="shared" si="9"/>
        <v>0.31190000000000001</v>
      </c>
      <c r="S187" s="32">
        <f>IF(E10,DEGREES(Q187),Q187)</f>
        <v>184</v>
      </c>
      <c r="T187" s="32">
        <f>IF(E8,90-S187-E9,S187+90+E9)</f>
        <v>274</v>
      </c>
      <c r="U187" s="32">
        <f>IF(E11,ABS(E6)-R187,ABS(E5)+R187)</f>
        <v>1.2881</v>
      </c>
      <c r="V187" s="32">
        <f t="shared" si="10"/>
        <v>8.9853313829807699E-2</v>
      </c>
      <c r="W187" s="33">
        <f t="shared" si="11"/>
        <v>-1.2849622531396798</v>
      </c>
    </row>
    <row r="188" spans="1:23" x14ac:dyDescent="0.25">
      <c r="A188" s="1">
        <v>186</v>
      </c>
      <c r="B188" s="2">
        <v>0.46350000000000002</v>
      </c>
      <c r="Q188" s="31">
        <f t="shared" si="8"/>
        <v>185</v>
      </c>
      <c r="R188" s="32">
        <f t="shared" si="9"/>
        <v>0.38819999999999999</v>
      </c>
      <c r="S188" s="32">
        <f>IF(E10,DEGREES(Q188),Q188)</f>
        <v>185</v>
      </c>
      <c r="T188" s="32">
        <f>IF(E8,90-S188-E9,S188+90+E9)</f>
        <v>275</v>
      </c>
      <c r="U188" s="32">
        <f>IF(E11,ABS(E6)-R188,ABS(E5)+R188)</f>
        <v>1.2118000000000002</v>
      </c>
      <c r="V188" s="32">
        <f t="shared" si="10"/>
        <v>0.10561532906161185</v>
      </c>
      <c r="W188" s="33">
        <f t="shared" si="11"/>
        <v>-1.2071887351475774</v>
      </c>
    </row>
    <row r="189" spans="1:23" x14ac:dyDescent="0.25">
      <c r="A189" s="1">
        <v>187</v>
      </c>
      <c r="B189" s="2">
        <v>0.53759999999999997</v>
      </c>
      <c r="Q189" s="31">
        <f t="shared" si="8"/>
        <v>186</v>
      </c>
      <c r="R189" s="32">
        <f t="shared" si="9"/>
        <v>0.46350000000000002</v>
      </c>
      <c r="S189" s="32">
        <f>IF(E10,DEGREES(Q189),Q189)</f>
        <v>186</v>
      </c>
      <c r="T189" s="32">
        <f>IF(E8,90-S189-E9,S189+90+E9)</f>
        <v>276</v>
      </c>
      <c r="U189" s="32">
        <f>IF(E11,ABS(E6)-R189,ABS(E5)+R189)</f>
        <v>1.1365000000000001</v>
      </c>
      <c r="V189" s="32">
        <f t="shared" si="10"/>
        <v>0.11879659850368762</v>
      </c>
      <c r="W189" s="33">
        <f t="shared" si="11"/>
        <v>-1.1302741340860427</v>
      </c>
    </row>
    <row r="190" spans="1:23" x14ac:dyDescent="0.25">
      <c r="A190" s="1">
        <v>188</v>
      </c>
      <c r="B190" s="2">
        <v>0.61009999999999998</v>
      </c>
      <c r="Q190" s="31">
        <f t="shared" si="8"/>
        <v>187</v>
      </c>
      <c r="R190" s="32">
        <f t="shared" si="9"/>
        <v>0.53759999999999997</v>
      </c>
      <c r="S190" s="32">
        <f>IF(E10,DEGREES(Q190),Q190)</f>
        <v>187</v>
      </c>
      <c r="T190" s="32">
        <f>IF(E8,90-S190-E9,S190+90+E9)</f>
        <v>277</v>
      </c>
      <c r="U190" s="32">
        <f>IF(E11,ABS(E6)-R190,ABS(E5)+R190)</f>
        <v>1.0624000000000002</v>
      </c>
      <c r="V190" s="32">
        <f t="shared" si="10"/>
        <v>0.12947399043362892</v>
      </c>
      <c r="W190" s="33">
        <f t="shared" si="11"/>
        <v>-1.0544810315037407</v>
      </c>
    </row>
    <row r="191" spans="1:23" x14ac:dyDescent="0.25">
      <c r="A191" s="1">
        <v>189</v>
      </c>
      <c r="B191" s="2">
        <v>0.68100000000000005</v>
      </c>
      <c r="Q191" s="31">
        <f t="shared" si="8"/>
        <v>188</v>
      </c>
      <c r="R191" s="32">
        <f t="shared" si="9"/>
        <v>0.61009999999999998</v>
      </c>
      <c r="S191" s="32">
        <f>IF(E10,DEGREES(Q191),Q191)</f>
        <v>188</v>
      </c>
      <c r="T191" s="32">
        <f>IF(E8,90-S191-E9,S191+90+E9)</f>
        <v>278</v>
      </c>
      <c r="U191" s="32">
        <f>IF(E11,ABS(E6)-R191,ABS(E5)+R191)</f>
        <v>0.98990000000000011</v>
      </c>
      <c r="V191" s="32">
        <f t="shared" si="10"/>
        <v>0.13776745264036883</v>
      </c>
      <c r="W191" s="33">
        <f t="shared" si="11"/>
        <v>-0.98026636124728062</v>
      </c>
    </row>
    <row r="192" spans="1:23" x14ac:dyDescent="0.25">
      <c r="A192" s="1">
        <v>190</v>
      </c>
      <c r="B192" s="2">
        <v>0.75</v>
      </c>
      <c r="Q192" s="31">
        <f t="shared" si="8"/>
        <v>189</v>
      </c>
      <c r="R192" s="32">
        <f t="shared" si="9"/>
        <v>0.68100000000000005</v>
      </c>
      <c r="S192" s="32">
        <f>IF(E10,DEGREES(Q192),Q192)</f>
        <v>189</v>
      </c>
      <c r="T192" s="32">
        <f>IF(E8,90-S192-E9,S192+90+E9)</f>
        <v>279</v>
      </c>
      <c r="U192" s="32">
        <f>IF(E11,ABS(E6)-R192,ABS(E5)+R192)</f>
        <v>0.91900000000000004</v>
      </c>
      <c r="V192" s="32">
        <f t="shared" si="10"/>
        <v>0.14376327337197201</v>
      </c>
      <c r="W192" s="33">
        <f t="shared" si="11"/>
        <v>-0.90768558500693164</v>
      </c>
    </row>
    <row r="193" spans="1:23" x14ac:dyDescent="0.25">
      <c r="A193" s="1">
        <v>191</v>
      </c>
      <c r="B193" s="2">
        <v>0.81699999999999995</v>
      </c>
      <c r="Q193" s="31">
        <f t="shared" si="8"/>
        <v>190</v>
      </c>
      <c r="R193" s="32">
        <f t="shared" si="9"/>
        <v>0.75</v>
      </c>
      <c r="S193" s="32">
        <f>IF(E10,DEGREES(Q193),Q193)</f>
        <v>190</v>
      </c>
      <c r="T193" s="32">
        <f>IF(E8,90-S193-E9,S193+90+E9)</f>
        <v>280</v>
      </c>
      <c r="U193" s="32">
        <f>IF(E11,ABS(E6)-R193,ABS(E5)+R193)</f>
        <v>0.85000000000000009</v>
      </c>
      <c r="V193" s="32">
        <f t="shared" si="10"/>
        <v>0.1476009510168905</v>
      </c>
      <c r="W193" s="33">
        <f t="shared" si="11"/>
        <v>-0.837086590060377</v>
      </c>
    </row>
    <row r="194" spans="1:23" x14ac:dyDescent="0.25">
      <c r="A194" s="1">
        <v>192</v>
      </c>
      <c r="B194" s="2">
        <v>0.88170000000000004</v>
      </c>
      <c r="Q194" s="31">
        <f t="shared" si="8"/>
        <v>191</v>
      </c>
      <c r="R194" s="32">
        <f t="shared" si="9"/>
        <v>0.81699999999999995</v>
      </c>
      <c r="S194" s="32">
        <f>IF(E10,DEGREES(Q194),Q194)</f>
        <v>191</v>
      </c>
      <c r="T194" s="32">
        <f>IF(E8,90-S194-E9,S194+90+E9)</f>
        <v>281</v>
      </c>
      <c r="U194" s="32">
        <f>IF(E11,ABS(E6)-R194,ABS(E5)+R194)</f>
        <v>0.78300000000000014</v>
      </c>
      <c r="V194" s="32">
        <f t="shared" si="10"/>
        <v>0.14940344337983485</v>
      </c>
      <c r="W194" s="33">
        <f t="shared" si="11"/>
        <v>-0.76861408463952097</v>
      </c>
    </row>
    <row r="195" spans="1:23" x14ac:dyDescent="0.25">
      <c r="A195" s="1">
        <v>193</v>
      </c>
      <c r="B195" s="2">
        <v>0.94399999999999995</v>
      </c>
      <c r="Q195" s="31">
        <f t="shared" ref="Q195:Q258" si="12">A194</f>
        <v>192</v>
      </c>
      <c r="R195" s="32">
        <f t="shared" ref="R195:R258" si="13">B194</f>
        <v>0.88170000000000004</v>
      </c>
      <c r="S195" s="32">
        <f>IF(E10,DEGREES(Q195),Q195)</f>
        <v>192</v>
      </c>
      <c r="T195" s="32">
        <f>IF(E8,90-S195-E9,S195+90+E9)</f>
        <v>282</v>
      </c>
      <c r="U195" s="32">
        <f>IF(E11,ABS(E6)-R195,ABS(E5)+R195)</f>
        <v>0.71830000000000005</v>
      </c>
      <c r="V195" s="32">
        <f t="shared" ref="V195:V258" si="14">COS(RADIANS(T195))*U195</f>
        <v>0.1493429675143966</v>
      </c>
      <c r="W195" s="33">
        <f t="shared" ref="W195:W258" si="15">SIN(RADIANS(T195))*U195</f>
        <v>-0.70260342160709255</v>
      </c>
    </row>
    <row r="196" spans="1:23" x14ac:dyDescent="0.25">
      <c r="A196" s="1">
        <v>194</v>
      </c>
      <c r="B196" s="2">
        <v>1.0037</v>
      </c>
      <c r="Q196" s="31">
        <f t="shared" si="12"/>
        <v>193</v>
      </c>
      <c r="R196" s="32">
        <f t="shared" si="13"/>
        <v>0.94399999999999995</v>
      </c>
      <c r="S196" s="32">
        <f>IF(E10,DEGREES(Q196),Q196)</f>
        <v>193</v>
      </c>
      <c r="T196" s="32">
        <f>IF(E8,90-S196-E9,S196+90+E9)</f>
        <v>283</v>
      </c>
      <c r="U196" s="32">
        <f>IF(E11,ABS(E6)-R196,ABS(E5)+R196)</f>
        <v>0.65600000000000014</v>
      </c>
      <c r="V196" s="32">
        <f t="shared" si="14"/>
        <v>0.14756789164957543</v>
      </c>
      <c r="W196" s="33">
        <f t="shared" si="15"/>
        <v>-0.63918676249911444</v>
      </c>
    </row>
    <row r="197" spans="1:23" x14ac:dyDescent="0.25">
      <c r="A197" s="1">
        <v>195</v>
      </c>
      <c r="B197" s="2">
        <v>1.0607</v>
      </c>
      <c r="Q197" s="31">
        <f t="shared" si="12"/>
        <v>194</v>
      </c>
      <c r="R197" s="32">
        <f t="shared" si="13"/>
        <v>1.0037</v>
      </c>
      <c r="S197" s="32">
        <f>IF(E10,DEGREES(Q197),Q197)</f>
        <v>194</v>
      </c>
      <c r="T197" s="32">
        <f>IF(E8,90-S197-E9,S197+90+E9)</f>
        <v>284</v>
      </c>
      <c r="U197" s="32">
        <f>IF(E11,ABS(E6)-R197,ABS(E5)+R197)</f>
        <v>0.59630000000000005</v>
      </c>
      <c r="V197" s="32">
        <f t="shared" si="14"/>
        <v>0.1442580263460817</v>
      </c>
      <c r="W197" s="33">
        <f t="shared" si="15"/>
        <v>-0.57858734157837677</v>
      </c>
    </row>
    <row r="198" spans="1:23" x14ac:dyDescent="0.25">
      <c r="A198" s="1">
        <v>196</v>
      </c>
      <c r="B198" s="2">
        <v>1.1147</v>
      </c>
      <c r="Q198" s="31">
        <f t="shared" si="12"/>
        <v>195</v>
      </c>
      <c r="R198" s="32">
        <f t="shared" si="13"/>
        <v>1.0607</v>
      </c>
      <c r="S198" s="32">
        <f>IF(E10,DEGREES(Q198),Q198)</f>
        <v>195</v>
      </c>
      <c r="T198" s="32">
        <f>IF(E8,90-S198-E9,S198+90+E9)</f>
        <v>285</v>
      </c>
      <c r="U198" s="32">
        <f>IF(E11,ABS(E6)-R198,ABS(E5)+R198)</f>
        <v>0.53930000000000011</v>
      </c>
      <c r="V198" s="32">
        <f t="shared" si="14"/>
        <v>0.13958111102378923</v>
      </c>
      <c r="W198" s="33">
        <f t="shared" si="15"/>
        <v>-0.52092379811769474</v>
      </c>
    </row>
    <row r="199" spans="1:23" x14ac:dyDescent="0.25">
      <c r="A199" s="1">
        <v>197</v>
      </c>
      <c r="B199" s="2">
        <v>1.1657</v>
      </c>
      <c r="Q199" s="31">
        <f t="shared" si="12"/>
        <v>196</v>
      </c>
      <c r="R199" s="32">
        <f t="shared" si="13"/>
        <v>1.1147</v>
      </c>
      <c r="S199" s="32">
        <f>IF(E10,DEGREES(Q199),Q199)</f>
        <v>196</v>
      </c>
      <c r="T199" s="32">
        <f>IF(E8,90-S199-E9,S199+90+E9)</f>
        <v>286</v>
      </c>
      <c r="U199" s="32">
        <f>IF(E11,ABS(E6)-R199,ABS(E5)+R199)</f>
        <v>0.48530000000000006</v>
      </c>
      <c r="V199" s="32">
        <f t="shared" si="14"/>
        <v>0.13376680877798983</v>
      </c>
      <c r="W199" s="33">
        <f t="shared" si="15"/>
        <v>-0.46650030103886619</v>
      </c>
    </row>
    <row r="200" spans="1:23" x14ac:dyDescent="0.25">
      <c r="A200" s="1">
        <v>198</v>
      </c>
      <c r="B200" s="2">
        <v>1.2135</v>
      </c>
      <c r="Q200" s="31">
        <f t="shared" si="12"/>
        <v>197</v>
      </c>
      <c r="R200" s="32">
        <f t="shared" si="13"/>
        <v>1.1657</v>
      </c>
      <c r="S200" s="32">
        <f>IF(E10,DEGREES(Q200),Q200)</f>
        <v>197</v>
      </c>
      <c r="T200" s="32">
        <f>IF(E8,90-S200-E9,S200+90+E9)</f>
        <v>287</v>
      </c>
      <c r="U200" s="32">
        <f>IF(E11,ABS(E6)-R200,ABS(E5)+R200)</f>
        <v>0.43430000000000013</v>
      </c>
      <c r="V200" s="32">
        <f t="shared" si="14"/>
        <v>0.1269770313610846</v>
      </c>
      <c r="W200" s="33">
        <f t="shared" si="15"/>
        <v>-0.41532315551474641</v>
      </c>
    </row>
    <row r="201" spans="1:23" x14ac:dyDescent="0.25">
      <c r="A201" s="1">
        <v>199</v>
      </c>
      <c r="B201" s="2">
        <v>1.258</v>
      </c>
      <c r="Q201" s="31">
        <f t="shared" si="12"/>
        <v>198</v>
      </c>
      <c r="R201" s="32">
        <f t="shared" si="13"/>
        <v>1.2135</v>
      </c>
      <c r="S201" s="32">
        <f>IF(E10,DEGREES(Q201),Q201)</f>
        <v>198</v>
      </c>
      <c r="T201" s="32">
        <f>IF(E8,90-S201-E9,S201+90+E9)</f>
        <v>288</v>
      </c>
      <c r="U201" s="32">
        <f>IF(E11,ABS(E6)-R201,ABS(E5)+R201)</f>
        <v>0.38650000000000007</v>
      </c>
      <c r="V201" s="32">
        <f t="shared" si="14"/>
        <v>0.11943506832591712</v>
      </c>
      <c r="W201" s="33">
        <f t="shared" si="15"/>
        <v>-0.36758334354807692</v>
      </c>
    </row>
    <row r="202" spans="1:23" x14ac:dyDescent="0.25">
      <c r="A202" s="1">
        <v>200</v>
      </c>
      <c r="B202" s="2">
        <v>1.2989999999999999</v>
      </c>
      <c r="Q202" s="31">
        <f t="shared" si="12"/>
        <v>199</v>
      </c>
      <c r="R202" s="32">
        <f t="shared" si="13"/>
        <v>1.258</v>
      </c>
      <c r="S202" s="32">
        <f>IF(E10,DEGREES(Q202),Q202)</f>
        <v>199</v>
      </c>
      <c r="T202" s="32">
        <f>IF(E8,90-S202-E9,S202+90+E9)</f>
        <v>289</v>
      </c>
      <c r="U202" s="32">
        <f>IF(E11,ABS(E6)-R202,ABS(E5)+R202)</f>
        <v>0.34200000000000008</v>
      </c>
      <c r="V202" s="32">
        <f t="shared" si="14"/>
        <v>0.11134430882434748</v>
      </c>
      <c r="W202" s="33">
        <f t="shared" si="15"/>
        <v>-0.32336735285496648</v>
      </c>
    </row>
    <row r="203" spans="1:23" x14ac:dyDescent="0.25">
      <c r="A203" s="1">
        <v>201</v>
      </c>
      <c r="B203" s="2">
        <v>1.3365</v>
      </c>
      <c r="Q203" s="31">
        <f t="shared" si="12"/>
        <v>200</v>
      </c>
      <c r="R203" s="32">
        <f t="shared" si="13"/>
        <v>1.2989999999999999</v>
      </c>
      <c r="S203" s="32">
        <f>IF(E10,DEGREES(Q203),Q203)</f>
        <v>200</v>
      </c>
      <c r="T203" s="32">
        <f>IF(E8,90-S203-E9,S203+90+E9)</f>
        <v>290</v>
      </c>
      <c r="U203" s="32">
        <f>IF(E11,ABS(E6)-R203,ABS(E5)+R203)</f>
        <v>0.30100000000000016</v>
      </c>
      <c r="V203" s="32">
        <f t="shared" si="14"/>
        <v>0.10294806314102642</v>
      </c>
      <c r="W203" s="33">
        <f t="shared" si="15"/>
        <v>-0.28284747885655853</v>
      </c>
    </row>
    <row r="204" spans="1:23" x14ac:dyDescent="0.25">
      <c r="A204" s="1">
        <v>202</v>
      </c>
      <c r="B204" s="2">
        <v>1.3703000000000001</v>
      </c>
      <c r="Q204" s="31">
        <f t="shared" si="12"/>
        <v>201</v>
      </c>
      <c r="R204" s="32">
        <f t="shared" si="13"/>
        <v>1.3365</v>
      </c>
      <c r="S204" s="32">
        <f>IF(E10,DEGREES(Q204),Q204)</f>
        <v>201</v>
      </c>
      <c r="T204" s="32">
        <f>IF(E8,90-S204-E9,S204+90+E9)</f>
        <v>291</v>
      </c>
      <c r="U204" s="32">
        <f>IF(E11,ABS(E6)-R204,ABS(E5)+R204)</f>
        <v>0.26350000000000007</v>
      </c>
      <c r="V204" s="32">
        <f t="shared" si="14"/>
        <v>9.4429954705186669E-2</v>
      </c>
      <c r="W204" s="33">
        <f t="shared" si="15"/>
        <v>-0.24599844238201271</v>
      </c>
    </row>
    <row r="205" spans="1:23" x14ac:dyDescent="0.25">
      <c r="A205" s="1">
        <v>203</v>
      </c>
      <c r="B205" s="2">
        <v>1.4004000000000001</v>
      </c>
      <c r="Q205" s="31">
        <f t="shared" si="12"/>
        <v>202</v>
      </c>
      <c r="R205" s="32">
        <f t="shared" si="13"/>
        <v>1.3703000000000001</v>
      </c>
      <c r="S205" s="32">
        <f>IF(E10,DEGREES(Q205),Q205)</f>
        <v>202</v>
      </c>
      <c r="T205" s="32">
        <f>IF(E8,90-S205-E9,S205+90+E9)</f>
        <v>292</v>
      </c>
      <c r="U205" s="32">
        <f>IF(E11,ABS(E6)-R205,ABS(E5)+R205)</f>
        <v>0.22970000000000002</v>
      </c>
      <c r="V205" s="32">
        <f t="shared" si="14"/>
        <v>8.6047134507634987E-2</v>
      </c>
      <c r="W205" s="33">
        <f t="shared" si="15"/>
        <v>-0.21297413139399107</v>
      </c>
    </row>
    <row r="206" spans="1:23" x14ac:dyDescent="0.25">
      <c r="A206" s="1">
        <v>204</v>
      </c>
      <c r="B206" s="2">
        <v>1.4266000000000001</v>
      </c>
      <c r="Q206" s="31">
        <f t="shared" si="12"/>
        <v>203</v>
      </c>
      <c r="R206" s="32">
        <f t="shared" si="13"/>
        <v>1.4004000000000001</v>
      </c>
      <c r="S206" s="32">
        <f>IF(E10,DEGREES(Q206),Q206)</f>
        <v>203</v>
      </c>
      <c r="T206" s="32">
        <f>IF(E8,90-S206-E9,S206+90+E9)</f>
        <v>293</v>
      </c>
      <c r="U206" s="32">
        <f>IF(E11,ABS(E6)-R206,ABS(E5)+R206)</f>
        <v>0.1996</v>
      </c>
      <c r="V206" s="32">
        <f t="shared" si="14"/>
        <v>7.798993324645899E-2</v>
      </c>
      <c r="W206" s="33">
        <f t="shared" si="15"/>
        <v>-0.18373276874910713</v>
      </c>
    </row>
    <row r="207" spans="1:23" x14ac:dyDescent="0.25">
      <c r="A207" s="1">
        <v>205</v>
      </c>
      <c r="B207" s="2">
        <v>1.4489000000000001</v>
      </c>
      <c r="Q207" s="31">
        <f t="shared" si="12"/>
        <v>204</v>
      </c>
      <c r="R207" s="32">
        <f t="shared" si="13"/>
        <v>1.4266000000000001</v>
      </c>
      <c r="S207" s="32">
        <f>IF(E10,DEGREES(Q207),Q207)</f>
        <v>204</v>
      </c>
      <c r="T207" s="32">
        <f>IF(E8,90-S207-E9,S207+90+E9)</f>
        <v>294</v>
      </c>
      <c r="U207" s="32">
        <f>IF(E11,ABS(E6)-R207,ABS(E5)+R207)</f>
        <v>0.1734</v>
      </c>
      <c r="V207" s="32">
        <f t="shared" si="14"/>
        <v>7.0528133909343677E-2</v>
      </c>
      <c r="W207" s="33">
        <f t="shared" si="15"/>
        <v>-0.15840878235522704</v>
      </c>
    </row>
    <row r="208" spans="1:23" x14ac:dyDescent="0.25">
      <c r="A208" s="1">
        <v>206</v>
      </c>
      <c r="B208" s="2">
        <v>1.4672000000000001</v>
      </c>
      <c r="Q208" s="31">
        <f t="shared" si="12"/>
        <v>205</v>
      </c>
      <c r="R208" s="32">
        <f t="shared" si="13"/>
        <v>1.4489000000000001</v>
      </c>
      <c r="S208" s="32">
        <f>IF(E10,DEGREES(Q208),Q208)</f>
        <v>205</v>
      </c>
      <c r="T208" s="32">
        <f>IF(E8,90-S208-E9,S208+90+E9)</f>
        <v>295</v>
      </c>
      <c r="U208" s="32">
        <f>IF(E11,ABS(E6)-R208,ABS(E5)+R208)</f>
        <v>0.15110000000000001</v>
      </c>
      <c r="V208" s="32">
        <f t="shared" si="14"/>
        <v>6.385761934901972E-2</v>
      </c>
      <c r="W208" s="33">
        <f t="shared" si="15"/>
        <v>-0.13694310662123782</v>
      </c>
    </row>
    <row r="209" spans="1:23" x14ac:dyDescent="0.25">
      <c r="A209" s="1">
        <v>207</v>
      </c>
      <c r="B209" s="2">
        <v>1.4815</v>
      </c>
      <c r="Q209" s="31">
        <f t="shared" si="12"/>
        <v>206</v>
      </c>
      <c r="R209" s="32">
        <f t="shared" si="13"/>
        <v>1.4672000000000001</v>
      </c>
      <c r="S209" s="32">
        <f>IF(E10,DEGREES(Q209),Q209)</f>
        <v>206</v>
      </c>
      <c r="T209" s="32">
        <f>IF(E8,90-S209-E9,S209+90+E9)</f>
        <v>296</v>
      </c>
      <c r="U209" s="32">
        <f>IF(E11,ABS(E6)-R209,ABS(E5)+R209)</f>
        <v>0.13280000000000003</v>
      </c>
      <c r="V209" s="32">
        <f t="shared" si="14"/>
        <v>5.8215688293589495E-2</v>
      </c>
      <c r="W209" s="33">
        <f t="shared" si="15"/>
        <v>-0.1193598493485294</v>
      </c>
    </row>
    <row r="210" spans="1:23" x14ac:dyDescent="0.25">
      <c r="A210" s="1">
        <v>208</v>
      </c>
      <c r="B210" s="2">
        <v>1.4918</v>
      </c>
      <c r="Q210" s="31">
        <f t="shared" si="12"/>
        <v>207</v>
      </c>
      <c r="R210" s="32">
        <f t="shared" si="13"/>
        <v>1.4815</v>
      </c>
      <c r="S210" s="32">
        <f>IF(E10,DEGREES(Q210),Q210)</f>
        <v>207</v>
      </c>
      <c r="T210" s="32">
        <f>IF(E8,90-S210-E9,S210+90+E9)</f>
        <v>297</v>
      </c>
      <c r="U210" s="32">
        <f>IF(E11,ABS(E6)-R210,ABS(E5)+R210)</f>
        <v>0.11850000000000005</v>
      </c>
      <c r="V210" s="32">
        <f t="shared" si="14"/>
        <v>5.3797874219136302E-2</v>
      </c>
      <c r="W210" s="33">
        <f t="shared" si="15"/>
        <v>-0.10558427311632164</v>
      </c>
    </row>
    <row r="211" spans="1:23" x14ac:dyDescent="0.25">
      <c r="A211" s="1">
        <v>209</v>
      </c>
      <c r="B211" s="2">
        <v>1.4979</v>
      </c>
      <c r="Q211" s="31">
        <f t="shared" si="12"/>
        <v>208</v>
      </c>
      <c r="R211" s="32">
        <f t="shared" si="13"/>
        <v>1.4918</v>
      </c>
      <c r="S211" s="32">
        <f>IF(E10,DEGREES(Q211),Q211)</f>
        <v>208</v>
      </c>
      <c r="T211" s="32">
        <f>IF(E8,90-S211-E9,S211+90+E9)</f>
        <v>298</v>
      </c>
      <c r="U211" s="32">
        <f>IF(E11,ABS(E6)-R211,ABS(E5)+R211)</f>
        <v>0.10820000000000007</v>
      </c>
      <c r="V211" s="32">
        <f t="shared" si="14"/>
        <v>5.0796823093433377E-2</v>
      </c>
      <c r="W211" s="33">
        <f t="shared" si="15"/>
        <v>-9.5534929547335973E-2</v>
      </c>
    </row>
    <row r="212" spans="1:23" x14ac:dyDescent="0.25">
      <c r="A212" s="1">
        <v>210</v>
      </c>
      <c r="B212" s="2">
        <v>1.5</v>
      </c>
      <c r="Q212" s="31">
        <f t="shared" si="12"/>
        <v>209</v>
      </c>
      <c r="R212" s="32">
        <f t="shared" si="13"/>
        <v>1.4979</v>
      </c>
      <c r="S212" s="32">
        <f>IF(E10,DEGREES(Q212),Q212)</f>
        <v>209</v>
      </c>
      <c r="T212" s="32">
        <f>IF(E8,90-S212-E9,S212+90+E9)</f>
        <v>299</v>
      </c>
      <c r="U212" s="32">
        <f>IF(E11,ABS(E6)-R212,ABS(E5)+R212)</f>
        <v>0.10210000000000008</v>
      </c>
      <c r="V212" s="32">
        <f t="shared" si="14"/>
        <v>4.9499062227151072E-2</v>
      </c>
      <c r="W212" s="33">
        <f t="shared" si="15"/>
        <v>-8.9298672098932358E-2</v>
      </c>
    </row>
    <row r="213" spans="1:23" x14ac:dyDescent="0.25">
      <c r="A213" s="1">
        <v>211</v>
      </c>
      <c r="B213" s="2">
        <v>1.4979</v>
      </c>
      <c r="Q213" s="31">
        <f t="shared" si="12"/>
        <v>210</v>
      </c>
      <c r="R213" s="32">
        <f t="shared" si="13"/>
        <v>1.5</v>
      </c>
      <c r="S213" s="32">
        <f>IF(E10,DEGREES(Q213),Q213)</f>
        <v>210</v>
      </c>
      <c r="T213" s="32">
        <f>IF(E8,90-S213-E9,S213+90+E9)</f>
        <v>300</v>
      </c>
      <c r="U213" s="32">
        <f>IF(E11,ABS(E6)-R213,ABS(E5)+R213)</f>
        <v>0.10000000000000009</v>
      </c>
      <c r="V213" s="32">
        <f t="shared" si="14"/>
        <v>5.0000000000000058E-2</v>
      </c>
      <c r="W213" s="33">
        <f t="shared" si="15"/>
        <v>-8.6602540378443935E-2</v>
      </c>
    </row>
    <row r="214" spans="1:23" x14ac:dyDescent="0.25">
      <c r="A214" s="1">
        <v>212</v>
      </c>
      <c r="B214" s="2">
        <v>1.4918</v>
      </c>
      <c r="Q214" s="31">
        <f t="shared" si="12"/>
        <v>211</v>
      </c>
      <c r="R214" s="32">
        <f t="shared" si="13"/>
        <v>1.4979</v>
      </c>
      <c r="S214" s="32">
        <f>IF(E10,DEGREES(Q214),Q214)</f>
        <v>211</v>
      </c>
      <c r="T214" s="32">
        <f>IF(E8,90-S214-E9,S214+90+E9)</f>
        <v>301</v>
      </c>
      <c r="U214" s="32">
        <f>IF(E11,ABS(E6)-R214,ABS(E5)+R214)</f>
        <v>0.10210000000000008</v>
      </c>
      <c r="V214" s="32">
        <f t="shared" si="14"/>
        <v>5.2585387448316569E-2</v>
      </c>
      <c r="W214" s="33">
        <f t="shared" si="15"/>
        <v>-8.7516781401685742E-2</v>
      </c>
    </row>
    <row r="215" spans="1:23" x14ac:dyDescent="0.25">
      <c r="A215" s="1">
        <v>213</v>
      </c>
      <c r="B215" s="2">
        <v>1.4815</v>
      </c>
      <c r="Q215" s="31">
        <f t="shared" si="12"/>
        <v>212</v>
      </c>
      <c r="R215" s="32">
        <f t="shared" si="13"/>
        <v>1.4918</v>
      </c>
      <c r="S215" s="32">
        <f>IF(E10,DEGREES(Q215),Q215)</f>
        <v>212</v>
      </c>
      <c r="T215" s="32">
        <f>IF(E8,90-S215-E9,S215+90+E9)</f>
        <v>302</v>
      </c>
      <c r="U215" s="32">
        <f>IF(E11,ABS(E6)-R215,ABS(E5)+R215)</f>
        <v>0.10820000000000007</v>
      </c>
      <c r="V215" s="32">
        <f t="shared" si="14"/>
        <v>5.7337264390032783E-2</v>
      </c>
      <c r="W215" s="33">
        <f t="shared" si="15"/>
        <v>-9.175880400412538E-2</v>
      </c>
    </row>
    <row r="216" spans="1:23" x14ac:dyDescent="0.25">
      <c r="A216" s="1">
        <v>214</v>
      </c>
      <c r="B216" s="2">
        <v>1.4672000000000001</v>
      </c>
      <c r="Q216" s="31">
        <f t="shared" si="12"/>
        <v>213</v>
      </c>
      <c r="R216" s="32">
        <f t="shared" si="13"/>
        <v>1.4815</v>
      </c>
      <c r="S216" s="32">
        <f>IF(E10,DEGREES(Q216),Q216)</f>
        <v>213</v>
      </c>
      <c r="T216" s="32">
        <f>IF(E8,90-S216-E9,S216+90+E9)</f>
        <v>303</v>
      </c>
      <c r="U216" s="32">
        <f>IF(E11,ABS(E6)-R216,ABS(E5)+R216)</f>
        <v>0.11850000000000005</v>
      </c>
      <c r="V216" s="32">
        <f t="shared" si="14"/>
        <v>6.4539725649280677E-2</v>
      </c>
      <c r="W216" s="33">
        <f t="shared" si="15"/>
        <v>-9.9382462301532817E-2</v>
      </c>
    </row>
    <row r="217" spans="1:23" x14ac:dyDescent="0.25">
      <c r="A217" s="1">
        <v>215</v>
      </c>
      <c r="B217" s="2">
        <v>1.4489000000000001</v>
      </c>
      <c r="Q217" s="31">
        <f t="shared" si="12"/>
        <v>214</v>
      </c>
      <c r="R217" s="32">
        <f t="shared" si="13"/>
        <v>1.4672000000000001</v>
      </c>
      <c r="S217" s="32">
        <f>IF(E10,DEGREES(Q217),Q217)</f>
        <v>214</v>
      </c>
      <c r="T217" s="32">
        <f>IF(E8,90-S217-E9,S217+90+E9)</f>
        <v>304</v>
      </c>
      <c r="U217" s="32">
        <f>IF(E11,ABS(E6)-R217,ABS(E5)+R217)</f>
        <v>0.13280000000000003</v>
      </c>
      <c r="V217" s="32">
        <f t="shared" si="14"/>
        <v>7.4260817580915225E-2</v>
      </c>
      <c r="W217" s="33">
        <f t="shared" si="15"/>
        <v>-0.11009618963530955</v>
      </c>
    </row>
    <row r="218" spans="1:23" x14ac:dyDescent="0.25">
      <c r="A218" s="1">
        <v>216</v>
      </c>
      <c r="B218" s="2">
        <v>1.4266000000000001</v>
      </c>
      <c r="Q218" s="31">
        <f t="shared" si="12"/>
        <v>215</v>
      </c>
      <c r="R218" s="32">
        <f t="shared" si="13"/>
        <v>1.4489000000000001</v>
      </c>
      <c r="S218" s="32">
        <f>IF(E10,DEGREES(Q218),Q218)</f>
        <v>215</v>
      </c>
      <c r="T218" s="32">
        <f>IF(E8,90-S218-E9,S218+90+E9)</f>
        <v>305</v>
      </c>
      <c r="U218" s="32">
        <f>IF(E11,ABS(E6)-R218,ABS(E5)+R218)</f>
        <v>0.15110000000000001</v>
      </c>
      <c r="V218" s="32">
        <f t="shared" si="14"/>
        <v>8.6667399532643061E-2</v>
      </c>
      <c r="W218" s="33">
        <f t="shared" si="15"/>
        <v>-0.12377387389206668</v>
      </c>
    </row>
    <row r="219" spans="1:23" x14ac:dyDescent="0.25">
      <c r="A219" s="1">
        <v>217</v>
      </c>
      <c r="B219" s="2">
        <v>1.4004000000000001</v>
      </c>
      <c r="Q219" s="31">
        <f t="shared" si="12"/>
        <v>216</v>
      </c>
      <c r="R219" s="32">
        <f t="shared" si="13"/>
        <v>1.4266000000000001</v>
      </c>
      <c r="S219" s="32">
        <f>IF(E10,DEGREES(Q219),Q219)</f>
        <v>216</v>
      </c>
      <c r="T219" s="32">
        <f>IF(E8,90-S219-E9,S219+90+E9)</f>
        <v>306</v>
      </c>
      <c r="U219" s="32">
        <f>IF(E11,ABS(E6)-R219,ABS(E5)+R219)</f>
        <v>0.1734</v>
      </c>
      <c r="V219" s="32">
        <f t="shared" si="14"/>
        <v>0.1019219627475148</v>
      </c>
      <c r="W219" s="33">
        <f t="shared" si="15"/>
        <v>-0.14028354682461591</v>
      </c>
    </row>
    <row r="220" spans="1:23" x14ac:dyDescent="0.25">
      <c r="A220" s="1">
        <v>218</v>
      </c>
      <c r="B220" s="2">
        <v>1.3703000000000001</v>
      </c>
      <c r="Q220" s="31">
        <f t="shared" si="12"/>
        <v>217</v>
      </c>
      <c r="R220" s="32">
        <f t="shared" si="13"/>
        <v>1.4004000000000001</v>
      </c>
      <c r="S220" s="32">
        <f>IF(E10,DEGREES(Q220),Q220)</f>
        <v>217</v>
      </c>
      <c r="T220" s="32">
        <f>IF(E8,90-S220-E9,S220+90+E9)</f>
        <v>307</v>
      </c>
      <c r="U220" s="32">
        <f>IF(E11,ABS(E6)-R220,ABS(E5)+R220)</f>
        <v>0.1996</v>
      </c>
      <c r="V220" s="32">
        <f t="shared" si="14"/>
        <v>0.12012227862114877</v>
      </c>
      <c r="W220" s="33">
        <f t="shared" si="15"/>
        <v>-0.1594076478054397</v>
      </c>
    </row>
    <row r="221" spans="1:23" x14ac:dyDescent="0.25">
      <c r="A221" s="1">
        <v>219</v>
      </c>
      <c r="B221" s="2">
        <v>1.3365</v>
      </c>
      <c r="Q221" s="31">
        <f t="shared" si="12"/>
        <v>218</v>
      </c>
      <c r="R221" s="32">
        <f t="shared" si="13"/>
        <v>1.3703000000000001</v>
      </c>
      <c r="S221" s="32">
        <f>IF(E10,DEGREES(Q221),Q221)</f>
        <v>218</v>
      </c>
      <c r="T221" s="32">
        <f>IF(E8,90-S221-E9,S221+90+E9)</f>
        <v>308</v>
      </c>
      <c r="U221" s="32">
        <f>IF(E11,ABS(E6)-R221,ABS(E5)+R221)</f>
        <v>0.22970000000000002</v>
      </c>
      <c r="V221" s="32">
        <f t="shared" si="14"/>
        <v>0.14141744088230376</v>
      </c>
      <c r="W221" s="33">
        <f t="shared" si="15"/>
        <v>-0.18100607010346401</v>
      </c>
    </row>
    <row r="222" spans="1:23" x14ac:dyDescent="0.25">
      <c r="A222" s="1">
        <v>220</v>
      </c>
      <c r="B222" s="2">
        <v>1.2989999999999999</v>
      </c>
      <c r="Q222" s="31">
        <f t="shared" si="12"/>
        <v>219</v>
      </c>
      <c r="R222" s="32">
        <f t="shared" si="13"/>
        <v>1.3365</v>
      </c>
      <c r="S222" s="32">
        <f>IF(E10,DEGREES(Q222),Q222)</f>
        <v>219</v>
      </c>
      <c r="T222" s="32">
        <f>IF(E8,90-S222-E9,S222+90+E9)</f>
        <v>309</v>
      </c>
      <c r="U222" s="32">
        <f>IF(E11,ABS(E6)-R222,ABS(E5)+R222)</f>
        <v>0.26350000000000007</v>
      </c>
      <c r="V222" s="32">
        <f t="shared" si="14"/>
        <v>0.16582592304163221</v>
      </c>
      <c r="W222" s="33">
        <f t="shared" si="15"/>
        <v>-0.20477796084391187</v>
      </c>
    </row>
    <row r="223" spans="1:23" x14ac:dyDescent="0.25">
      <c r="A223" s="1">
        <v>221</v>
      </c>
      <c r="B223" s="2">
        <v>1.258</v>
      </c>
      <c r="Q223" s="31">
        <f t="shared" si="12"/>
        <v>220</v>
      </c>
      <c r="R223" s="32">
        <f t="shared" si="13"/>
        <v>1.2989999999999999</v>
      </c>
      <c r="S223" s="32">
        <f>IF(E10,DEGREES(Q223),Q223)</f>
        <v>220</v>
      </c>
      <c r="T223" s="32">
        <f>IF(E8,90-S223-E9,S223+90+E9)</f>
        <v>310</v>
      </c>
      <c r="U223" s="32">
        <f>IF(E11,ABS(E6)-R223,ABS(E5)+R223)</f>
        <v>0.30100000000000016</v>
      </c>
      <c r="V223" s="32">
        <f t="shared" si="14"/>
        <v>0.19347907051564842</v>
      </c>
      <c r="W223" s="33">
        <f t="shared" si="15"/>
        <v>-0.23057937737881254</v>
      </c>
    </row>
    <row r="224" spans="1:23" x14ac:dyDescent="0.25">
      <c r="A224" s="1">
        <v>222</v>
      </c>
      <c r="B224" s="2">
        <v>1.2135</v>
      </c>
      <c r="Q224" s="31">
        <f t="shared" si="12"/>
        <v>221</v>
      </c>
      <c r="R224" s="32">
        <f t="shared" si="13"/>
        <v>1.258</v>
      </c>
      <c r="S224" s="32">
        <f>IF(E10,DEGREES(Q224),Q224)</f>
        <v>221</v>
      </c>
      <c r="T224" s="32">
        <f>IF(E8,90-S224-E9,S224+90+E9)</f>
        <v>311</v>
      </c>
      <c r="U224" s="32">
        <f>IF(E11,ABS(E6)-R224,ABS(E5)+R224)</f>
        <v>0.34200000000000008</v>
      </c>
      <c r="V224" s="32">
        <f t="shared" si="14"/>
        <v>0.22437218791475347</v>
      </c>
      <c r="W224" s="33">
        <f t="shared" si="15"/>
        <v>-0.25811067643618818</v>
      </c>
    </row>
    <row r="225" spans="1:23" x14ac:dyDescent="0.25">
      <c r="A225" s="1">
        <v>223</v>
      </c>
      <c r="B225" s="2">
        <v>1.1657</v>
      </c>
      <c r="Q225" s="31">
        <f t="shared" si="12"/>
        <v>222</v>
      </c>
      <c r="R225" s="32">
        <f t="shared" si="13"/>
        <v>1.2135</v>
      </c>
      <c r="S225" s="32">
        <f>IF(E10,DEGREES(Q225),Q225)</f>
        <v>222</v>
      </c>
      <c r="T225" s="32">
        <f>IF(E8,90-S225-E9,S225+90+E9)</f>
        <v>312</v>
      </c>
      <c r="U225" s="32">
        <f>IF(E11,ABS(E6)-R225,ABS(E5)+R225)</f>
        <v>0.38650000000000007</v>
      </c>
      <c r="V225" s="32">
        <f t="shared" si="14"/>
        <v>0.25861897935769856</v>
      </c>
      <c r="W225" s="33">
        <f t="shared" si="15"/>
        <v>-0.28722547504701307</v>
      </c>
    </row>
    <row r="226" spans="1:23" x14ac:dyDescent="0.25">
      <c r="A226" s="1">
        <v>224</v>
      </c>
      <c r="B226" s="2">
        <v>1.1147</v>
      </c>
      <c r="Q226" s="31">
        <f t="shared" si="12"/>
        <v>223</v>
      </c>
      <c r="R226" s="32">
        <f t="shared" si="13"/>
        <v>1.1657</v>
      </c>
      <c r="S226" s="32">
        <f>IF(E10,DEGREES(Q226),Q226)</f>
        <v>223</v>
      </c>
      <c r="T226" s="32">
        <f>IF(E8,90-S226-E9,S226+90+E9)</f>
        <v>313</v>
      </c>
      <c r="U226" s="32">
        <f>IF(E11,ABS(E6)-R226,ABS(E5)+R226)</f>
        <v>0.43430000000000013</v>
      </c>
      <c r="V226" s="32">
        <f t="shared" si="14"/>
        <v>0.29619188777514321</v>
      </c>
      <c r="W226" s="33">
        <f t="shared" si="15"/>
        <v>-0.3176269126132058</v>
      </c>
    </row>
    <row r="227" spans="1:23" x14ac:dyDescent="0.25">
      <c r="A227" s="1">
        <v>225</v>
      </c>
      <c r="B227" s="2">
        <v>1.0607</v>
      </c>
      <c r="Q227" s="31">
        <f t="shared" si="12"/>
        <v>224</v>
      </c>
      <c r="R227" s="32">
        <f t="shared" si="13"/>
        <v>1.1147</v>
      </c>
      <c r="S227" s="32">
        <f>IF(E10,DEGREES(Q227),Q227)</f>
        <v>224</v>
      </c>
      <c r="T227" s="32">
        <f>IF(E8,90-S227-E9,S227+90+E9)</f>
        <v>314</v>
      </c>
      <c r="U227" s="32">
        <f>IF(E11,ABS(E6)-R227,ABS(E5)+R227)</f>
        <v>0.48530000000000006</v>
      </c>
      <c r="V227" s="32">
        <f t="shared" si="14"/>
        <v>0.33711770718375139</v>
      </c>
      <c r="W227" s="33">
        <f t="shared" si="15"/>
        <v>-0.34909560510434745</v>
      </c>
    </row>
    <row r="228" spans="1:23" x14ac:dyDescent="0.25">
      <c r="A228" s="1">
        <v>226</v>
      </c>
      <c r="B228" s="2">
        <v>1.0037</v>
      </c>
      <c r="Q228" s="31">
        <f t="shared" si="12"/>
        <v>225</v>
      </c>
      <c r="R228" s="32">
        <f t="shared" si="13"/>
        <v>1.0607</v>
      </c>
      <c r="S228" s="32">
        <f>IF(E10,DEGREES(Q228),Q228)</f>
        <v>225</v>
      </c>
      <c r="T228" s="32">
        <f>IF(E8,90-S228-E9,S228+90+E9)</f>
        <v>315</v>
      </c>
      <c r="U228" s="32">
        <f>IF(E11,ABS(E6)-R228,ABS(E5)+R228)</f>
        <v>0.53930000000000011</v>
      </c>
      <c r="V228" s="32">
        <f t="shared" si="14"/>
        <v>0.38134268709390506</v>
      </c>
      <c r="W228" s="33">
        <f t="shared" si="15"/>
        <v>-0.38134268709390523</v>
      </c>
    </row>
    <row r="229" spans="1:23" x14ac:dyDescent="0.25">
      <c r="A229" s="1">
        <v>227</v>
      </c>
      <c r="B229" s="2">
        <v>0.94399999999999995</v>
      </c>
      <c r="Q229" s="31">
        <f t="shared" si="12"/>
        <v>226</v>
      </c>
      <c r="R229" s="32">
        <f t="shared" si="13"/>
        <v>1.0037</v>
      </c>
      <c r="S229" s="32">
        <f>IF(E10,DEGREES(Q229),Q229)</f>
        <v>226</v>
      </c>
      <c r="T229" s="32">
        <f>IF(E8,90-S229-E9,S229+90+E9)</f>
        <v>316</v>
      </c>
      <c r="U229" s="32">
        <f>IF(E11,ABS(E6)-R229,ABS(E5)+R229)</f>
        <v>0.59630000000000005</v>
      </c>
      <c r="V229" s="32">
        <f t="shared" si="14"/>
        <v>0.42894232294193757</v>
      </c>
      <c r="W229" s="33">
        <f t="shared" si="15"/>
        <v>-0.41422478630470028</v>
      </c>
    </row>
    <row r="230" spans="1:23" x14ac:dyDescent="0.25">
      <c r="A230" s="1">
        <v>228</v>
      </c>
      <c r="B230" s="2">
        <v>0.88170000000000004</v>
      </c>
      <c r="Q230" s="31">
        <f t="shared" si="12"/>
        <v>227</v>
      </c>
      <c r="R230" s="32">
        <f t="shared" si="13"/>
        <v>0.94399999999999995</v>
      </c>
      <c r="S230" s="32">
        <f>IF(E10,DEGREES(Q230),Q230)</f>
        <v>227</v>
      </c>
      <c r="T230" s="32">
        <f>IF(E8,90-S230-E9,S230+90+E9)</f>
        <v>317</v>
      </c>
      <c r="U230" s="32">
        <f>IF(E11,ABS(E6)-R230,ABS(E5)+R230)</f>
        <v>0.65600000000000014</v>
      </c>
      <c r="V230" s="32">
        <f t="shared" si="14"/>
        <v>0.47976802826217607</v>
      </c>
      <c r="W230" s="33">
        <f t="shared" si="15"/>
        <v>-0.44739092420099896</v>
      </c>
    </row>
    <row r="231" spans="1:23" x14ac:dyDescent="0.25">
      <c r="A231" s="1">
        <v>229</v>
      </c>
      <c r="B231" s="2">
        <v>0.81699999999999995</v>
      </c>
      <c r="Q231" s="31">
        <f t="shared" si="12"/>
        <v>228</v>
      </c>
      <c r="R231" s="32">
        <f t="shared" si="13"/>
        <v>0.88170000000000004</v>
      </c>
      <c r="S231" s="32">
        <f>IF(E10,DEGREES(Q231),Q231)</f>
        <v>228</v>
      </c>
      <c r="T231" s="32">
        <f>IF(E8,90-S231-E9,S231+90+E9)</f>
        <v>318</v>
      </c>
      <c r="U231" s="32">
        <f>IF(E11,ABS(E6)-R231,ABS(E5)+R231)</f>
        <v>0.71830000000000005</v>
      </c>
      <c r="V231" s="32">
        <f t="shared" si="14"/>
        <v>0.53380092814041236</v>
      </c>
      <c r="W231" s="33">
        <f t="shared" si="15"/>
        <v>-0.48063651454756784</v>
      </c>
    </row>
    <row r="232" spans="1:23" x14ac:dyDescent="0.25">
      <c r="A232" s="1">
        <v>230</v>
      </c>
      <c r="B232" s="2">
        <v>0.75</v>
      </c>
      <c r="Q232" s="31">
        <f t="shared" si="12"/>
        <v>229</v>
      </c>
      <c r="R232" s="32">
        <f t="shared" si="13"/>
        <v>0.81699999999999995</v>
      </c>
      <c r="S232" s="32">
        <f>IF(E10,DEGREES(Q232),Q232)</f>
        <v>229</v>
      </c>
      <c r="T232" s="32">
        <f>IF(E8,90-S232-E9,S232+90+E9)</f>
        <v>319</v>
      </c>
      <c r="U232" s="32">
        <f>IF(E11,ABS(E6)-R232,ABS(E5)+R232)</f>
        <v>0.78300000000000014</v>
      </c>
      <c r="V232" s="32">
        <f t="shared" si="14"/>
        <v>0.59093760131443052</v>
      </c>
      <c r="W232" s="33">
        <f t="shared" si="15"/>
        <v>-0.51369421969956741</v>
      </c>
    </row>
    <row r="233" spans="1:23" x14ac:dyDescent="0.25">
      <c r="A233" s="1">
        <v>231</v>
      </c>
      <c r="B233" s="2">
        <v>0.68100000000000005</v>
      </c>
      <c r="Q233" s="31">
        <f t="shared" si="12"/>
        <v>230</v>
      </c>
      <c r="R233" s="32">
        <f t="shared" si="13"/>
        <v>0.75</v>
      </c>
      <c r="S233" s="32">
        <f>IF(E10,DEGREES(Q233),Q233)</f>
        <v>230</v>
      </c>
      <c r="T233" s="32">
        <f>IF(E8,90-S233-E9,S233+90+E9)</f>
        <v>320</v>
      </c>
      <c r="U233" s="32">
        <f>IF(E11,ABS(E6)-R233,ABS(E5)+R233)</f>
        <v>0.85000000000000009</v>
      </c>
      <c r="V233" s="32">
        <f t="shared" si="14"/>
        <v>0.65113777665113115</v>
      </c>
      <c r="W233" s="33">
        <f t="shared" si="15"/>
        <v>-0.5463694682335587</v>
      </c>
    </row>
    <row r="234" spans="1:23" x14ac:dyDescent="0.25">
      <c r="A234" s="1">
        <v>232</v>
      </c>
      <c r="B234" s="2">
        <v>0.61009999999999998</v>
      </c>
      <c r="Q234" s="31">
        <f t="shared" si="12"/>
        <v>231</v>
      </c>
      <c r="R234" s="32">
        <f t="shared" si="13"/>
        <v>0.68100000000000005</v>
      </c>
      <c r="S234" s="32">
        <f>IF(E10,DEGREES(Q234),Q234)</f>
        <v>231</v>
      </c>
      <c r="T234" s="32">
        <f>IF(E8,90-S234-E9,S234+90+E9)</f>
        <v>321</v>
      </c>
      <c r="U234" s="32">
        <f>IF(E11,ABS(E6)-R234,ABS(E5)+R234)</f>
        <v>0.91900000000000004</v>
      </c>
      <c r="V234" s="32">
        <f t="shared" si="14"/>
        <v>0.71419713857895595</v>
      </c>
      <c r="W234" s="33">
        <f t="shared" si="15"/>
        <v>-0.57834543937480098</v>
      </c>
    </row>
    <row r="235" spans="1:23" x14ac:dyDescent="0.25">
      <c r="A235" s="1">
        <v>233</v>
      </c>
      <c r="B235" s="2">
        <v>0.53759999999999997</v>
      </c>
      <c r="Q235" s="31">
        <f t="shared" si="12"/>
        <v>232</v>
      </c>
      <c r="R235" s="32">
        <f t="shared" si="13"/>
        <v>0.61009999999999998</v>
      </c>
      <c r="S235" s="32">
        <f>IF(E10,DEGREES(Q235),Q235)</f>
        <v>232</v>
      </c>
      <c r="T235" s="32">
        <f>IF(E8,90-S235-E9,S235+90+E9)</f>
        <v>322</v>
      </c>
      <c r="U235" s="32">
        <f>IF(E11,ABS(E6)-R235,ABS(E5)+R235)</f>
        <v>0.98990000000000011</v>
      </c>
      <c r="V235" s="32">
        <f t="shared" si="14"/>
        <v>0.78005184499529423</v>
      </c>
      <c r="W235" s="33">
        <f t="shared" si="15"/>
        <v>-0.60944329442486911</v>
      </c>
    </row>
    <row r="236" spans="1:23" x14ac:dyDescent="0.25">
      <c r="A236" s="1">
        <v>234</v>
      </c>
      <c r="B236" s="2">
        <v>0.46350000000000002</v>
      </c>
      <c r="Q236" s="31">
        <f t="shared" si="12"/>
        <v>233</v>
      </c>
      <c r="R236" s="32">
        <f t="shared" si="13"/>
        <v>0.53759999999999997</v>
      </c>
      <c r="S236" s="32">
        <f>IF(E10,DEGREES(Q236),Q236)</f>
        <v>233</v>
      </c>
      <c r="T236" s="32">
        <f>IF(E8,90-S236-E9,S236+90+E9)</f>
        <v>323</v>
      </c>
      <c r="U236" s="32">
        <f>IF(E11,ABS(E6)-R236,ABS(E5)+R236)</f>
        <v>1.0624000000000002</v>
      </c>
      <c r="V236" s="32">
        <f t="shared" si="14"/>
        <v>0.84847036587424407</v>
      </c>
      <c r="W236" s="33">
        <f t="shared" si="15"/>
        <v>-0.63936828059673623</v>
      </c>
    </row>
    <row r="237" spans="1:23" x14ac:dyDescent="0.25">
      <c r="A237" s="1">
        <v>235</v>
      </c>
      <c r="B237" s="2">
        <v>0.38819999999999999</v>
      </c>
      <c r="Q237" s="31">
        <f t="shared" si="12"/>
        <v>234</v>
      </c>
      <c r="R237" s="32">
        <f t="shared" si="13"/>
        <v>0.46350000000000002</v>
      </c>
      <c r="S237" s="32">
        <f>IF(E10,DEGREES(Q237),Q237)</f>
        <v>234</v>
      </c>
      <c r="T237" s="32">
        <f>IF(E8,90-S237-E9,S237+90+E9)</f>
        <v>324</v>
      </c>
      <c r="U237" s="32">
        <f>IF(E11,ABS(E6)-R237,ABS(E5)+R237)</f>
        <v>1.1365000000000001</v>
      </c>
      <c r="V237" s="32">
        <f t="shared" si="14"/>
        <v>0.91944781410712773</v>
      </c>
      <c r="W237" s="33">
        <f t="shared" si="15"/>
        <v>-0.66801793923039599</v>
      </c>
    </row>
    <row r="238" spans="1:23" x14ac:dyDescent="0.25">
      <c r="A238" s="1">
        <v>236</v>
      </c>
      <c r="B238" s="2">
        <v>0.31190000000000001</v>
      </c>
      <c r="Q238" s="31">
        <f t="shared" si="12"/>
        <v>235</v>
      </c>
      <c r="R238" s="32">
        <f t="shared" si="13"/>
        <v>0.38819999999999999</v>
      </c>
      <c r="S238" s="32">
        <f>IF(E10,DEGREES(Q238),Q238)</f>
        <v>235</v>
      </c>
      <c r="T238" s="32">
        <f>IF(E8,90-S238-E9,S238+90+E9)</f>
        <v>325</v>
      </c>
      <c r="U238" s="32">
        <f>IF(E11,ABS(E6)-R238,ABS(E5)+R238)</f>
        <v>1.2118000000000002</v>
      </c>
      <c r="V238" s="32">
        <f t="shared" si="14"/>
        <v>0.99264844726940016</v>
      </c>
      <c r="W238" s="33">
        <f t="shared" si="15"/>
        <v>-0.69505992557019824</v>
      </c>
    </row>
    <row r="239" spans="1:23" x14ac:dyDescent="0.25">
      <c r="A239" s="1">
        <v>237</v>
      </c>
      <c r="B239" s="2">
        <v>0.23469999999999999</v>
      </c>
      <c r="Q239" s="31">
        <f t="shared" si="12"/>
        <v>236</v>
      </c>
      <c r="R239" s="32">
        <f t="shared" si="13"/>
        <v>0.31190000000000001</v>
      </c>
      <c r="S239" s="32">
        <f>IF(E10,DEGREES(Q239),Q239)</f>
        <v>236</v>
      </c>
      <c r="T239" s="32">
        <f>IF(E8,90-S239-E9,S239+90+E9)</f>
        <v>326</v>
      </c>
      <c r="U239" s="32">
        <f>IF(E11,ABS(E6)-R239,ABS(E5)+R239)</f>
        <v>1.2881</v>
      </c>
      <c r="V239" s="32">
        <f t="shared" si="14"/>
        <v>1.0678832972081493</v>
      </c>
      <c r="W239" s="33">
        <f t="shared" si="15"/>
        <v>-0.72029637896066867</v>
      </c>
    </row>
    <row r="240" spans="1:23" x14ac:dyDescent="0.25">
      <c r="A240" s="1">
        <v>238</v>
      </c>
      <c r="B240" s="2">
        <v>0.15679999999999999</v>
      </c>
      <c r="Q240" s="31">
        <f t="shared" si="12"/>
        <v>237</v>
      </c>
      <c r="R240" s="32">
        <f t="shared" si="13"/>
        <v>0.23469999999999999</v>
      </c>
      <c r="S240" s="32">
        <f>IF(E10,DEGREES(Q240),Q240)</f>
        <v>237</v>
      </c>
      <c r="T240" s="32">
        <f>IF(E8,90-S240-E9,S240+90+E9)</f>
        <v>327</v>
      </c>
      <c r="U240" s="32">
        <f>IF(E11,ABS(E6)-R240,ABS(E5)+R240)</f>
        <v>1.3653000000000002</v>
      </c>
      <c r="V240" s="32">
        <f t="shared" si="14"/>
        <v>1.1450369264158875</v>
      </c>
      <c r="W240" s="33">
        <f t="shared" si="15"/>
        <v>-0.74359567450601638</v>
      </c>
    </row>
    <row r="241" spans="1:23" x14ac:dyDescent="0.25">
      <c r="A241" s="1">
        <v>239</v>
      </c>
      <c r="B241" s="2">
        <v>7.85E-2</v>
      </c>
      <c r="Q241" s="31">
        <f t="shared" si="12"/>
        <v>238</v>
      </c>
      <c r="R241" s="32">
        <f t="shared" si="13"/>
        <v>0.15679999999999999</v>
      </c>
      <c r="S241" s="32">
        <f>IF(E10,DEGREES(Q241),Q241)</f>
        <v>238</v>
      </c>
      <c r="T241" s="32">
        <f>IF(E8,90-S241-E9,S241+90+E9)</f>
        <v>328</v>
      </c>
      <c r="U241" s="32">
        <f>IF(E11,ABS(E6)-R241,ABS(E5)+R241)</f>
        <v>1.4432</v>
      </c>
      <c r="V241" s="32">
        <f t="shared" si="14"/>
        <v>1.223903012372954</v>
      </c>
      <c r="W241" s="33">
        <f t="shared" si="15"/>
        <v>-0.76477948214136149</v>
      </c>
    </row>
    <row r="242" spans="1:23" x14ac:dyDescent="0.25">
      <c r="A242" s="1">
        <v>240</v>
      </c>
      <c r="B242" s="2">
        <v>0</v>
      </c>
      <c r="Q242" s="31">
        <f t="shared" si="12"/>
        <v>239</v>
      </c>
      <c r="R242" s="32">
        <f t="shared" si="13"/>
        <v>7.85E-2</v>
      </c>
      <c r="S242" s="32">
        <f>IF(E10,DEGREES(Q242),Q242)</f>
        <v>239</v>
      </c>
      <c r="T242" s="32">
        <f>IF(E8,90-S242-E9,S242+90+E9)</f>
        <v>329</v>
      </c>
      <c r="U242" s="32">
        <f>IF(E11,ABS(E6)-R242,ABS(E5)+R242)</f>
        <v>1.5215000000000001</v>
      </c>
      <c r="V242" s="32">
        <f t="shared" si="14"/>
        <v>1.3041800480182637</v>
      </c>
      <c r="W242" s="33">
        <f t="shared" si="15"/>
        <v>-0.783630430975648</v>
      </c>
    </row>
    <row r="243" spans="1:23" x14ac:dyDescent="0.25">
      <c r="A243" s="1">
        <v>241</v>
      </c>
      <c r="B243" s="2">
        <v>7.85E-2</v>
      </c>
      <c r="Q243" s="31">
        <f t="shared" si="12"/>
        <v>240</v>
      </c>
      <c r="R243" s="32">
        <f t="shared" si="13"/>
        <v>0</v>
      </c>
      <c r="S243" s="32">
        <f>IF(E10,DEGREES(Q243),Q243)</f>
        <v>240</v>
      </c>
      <c r="T243" s="32">
        <f>IF(E8,90-S243-E9,S243+90+E9)</f>
        <v>330</v>
      </c>
      <c r="U243" s="32">
        <f>IF(E11,ABS(E6)-R243,ABS(E5)+R243)</f>
        <v>1.6</v>
      </c>
      <c r="V243" s="32">
        <f t="shared" si="14"/>
        <v>1.3856406460551014</v>
      </c>
      <c r="W243" s="33">
        <f t="shared" si="15"/>
        <v>-0.80000000000000071</v>
      </c>
    </row>
    <row r="244" spans="1:23" x14ac:dyDescent="0.25">
      <c r="A244" s="1">
        <v>242</v>
      </c>
      <c r="B244" s="2">
        <v>0.15679999999999999</v>
      </c>
      <c r="Q244" s="31">
        <f t="shared" si="12"/>
        <v>241</v>
      </c>
      <c r="R244" s="32">
        <f t="shared" si="13"/>
        <v>7.85E-2</v>
      </c>
      <c r="S244" s="32">
        <f>IF(E10,DEGREES(Q244),Q244)</f>
        <v>241</v>
      </c>
      <c r="T244" s="32">
        <f>IF(E8,90-S244-E9,S244+90+E9)</f>
        <v>331</v>
      </c>
      <c r="U244" s="32">
        <f>IF(E11,ABS(E6)-R244,ABS(E5)+R244)</f>
        <v>1.5215000000000001</v>
      </c>
      <c r="V244" s="32">
        <f t="shared" si="14"/>
        <v>1.3307338844125909</v>
      </c>
      <c r="W244" s="33">
        <f t="shared" si="15"/>
        <v>-0.73763783720480158</v>
      </c>
    </row>
    <row r="245" spans="1:23" x14ac:dyDescent="0.25">
      <c r="A245" s="1">
        <v>243</v>
      </c>
      <c r="B245" s="2">
        <v>0.23469999999999999</v>
      </c>
      <c r="Q245" s="31">
        <f t="shared" si="12"/>
        <v>242</v>
      </c>
      <c r="R245" s="32">
        <f t="shared" si="13"/>
        <v>0.15679999999999999</v>
      </c>
      <c r="S245" s="32">
        <f>IF(E10,DEGREES(Q245),Q245)</f>
        <v>242</v>
      </c>
      <c r="T245" s="32">
        <f>IF(E8,90-S245-E9,S245+90+E9)</f>
        <v>332</v>
      </c>
      <c r="U245" s="32">
        <f>IF(E11,ABS(E6)-R245,ABS(E5)+R245)</f>
        <v>1.4432</v>
      </c>
      <c r="V245" s="32">
        <f t="shared" si="14"/>
        <v>1.2742699660140033</v>
      </c>
      <c r="W245" s="33">
        <f t="shared" si="15"/>
        <v>-0.67754135941259763</v>
      </c>
    </row>
    <row r="246" spans="1:23" x14ac:dyDescent="0.25">
      <c r="A246" s="1">
        <v>244</v>
      </c>
      <c r="B246" s="2">
        <v>0.31190000000000001</v>
      </c>
      <c r="Q246" s="31">
        <f t="shared" si="12"/>
        <v>243</v>
      </c>
      <c r="R246" s="32">
        <f t="shared" si="13"/>
        <v>0.23469999999999999</v>
      </c>
      <c r="S246" s="32">
        <f>IF(E10,DEGREES(Q246),Q246)</f>
        <v>243</v>
      </c>
      <c r="T246" s="32">
        <f>IF(E8,90-S246-E9,S246+90+E9)</f>
        <v>333</v>
      </c>
      <c r="U246" s="32">
        <f>IF(E11,ABS(E6)-R246,ABS(E5)+R246)</f>
        <v>1.3653000000000002</v>
      </c>
      <c r="V246" s="32">
        <f t="shared" si="14"/>
        <v>1.2164912074743788</v>
      </c>
      <c r="W246" s="33">
        <f t="shared" si="15"/>
        <v>-0.61983322929440354</v>
      </c>
    </row>
    <row r="247" spans="1:23" x14ac:dyDescent="0.25">
      <c r="A247" s="1">
        <v>245</v>
      </c>
      <c r="B247" s="2">
        <v>0.38819999999999999</v>
      </c>
      <c r="Q247" s="31">
        <f t="shared" si="12"/>
        <v>244</v>
      </c>
      <c r="R247" s="32">
        <f t="shared" si="13"/>
        <v>0.31190000000000001</v>
      </c>
      <c r="S247" s="32">
        <f>IF(E10,DEGREES(Q247),Q247)</f>
        <v>244</v>
      </c>
      <c r="T247" s="32">
        <f>IF(E8,90-S247-E9,S247+90+E9)</f>
        <v>334</v>
      </c>
      <c r="U247" s="32">
        <f>IF(E11,ABS(E6)-R247,ABS(E5)+R247)</f>
        <v>1.2881</v>
      </c>
      <c r="V247" s="32">
        <f t="shared" si="14"/>
        <v>1.1577366110379568</v>
      </c>
      <c r="W247" s="33">
        <f t="shared" si="15"/>
        <v>-0.56466587417901115</v>
      </c>
    </row>
    <row r="248" spans="1:23" x14ac:dyDescent="0.25">
      <c r="A248" s="1">
        <v>246</v>
      </c>
      <c r="B248" s="2">
        <v>0.46350000000000002</v>
      </c>
      <c r="Q248" s="31">
        <f t="shared" si="12"/>
        <v>245</v>
      </c>
      <c r="R248" s="32">
        <f t="shared" si="13"/>
        <v>0.38819999999999999</v>
      </c>
      <c r="S248" s="32">
        <f>IF(E10,DEGREES(Q248),Q248)</f>
        <v>245</v>
      </c>
      <c r="T248" s="32">
        <f>IF(E8,90-S248-E9,S248+90+E9)</f>
        <v>335</v>
      </c>
      <c r="U248" s="32">
        <f>IF(E11,ABS(E6)-R248,ABS(E5)+R248)</f>
        <v>1.2118000000000002</v>
      </c>
      <c r="V248" s="32">
        <f t="shared" si="14"/>
        <v>1.0982637763310128</v>
      </c>
      <c r="W248" s="33">
        <f t="shared" si="15"/>
        <v>-0.51212880957737938</v>
      </c>
    </row>
    <row r="249" spans="1:23" x14ac:dyDescent="0.25">
      <c r="A249" s="1">
        <v>247</v>
      </c>
      <c r="B249" s="2">
        <v>0.53759999999999997</v>
      </c>
      <c r="Q249" s="31">
        <f t="shared" si="12"/>
        <v>246</v>
      </c>
      <c r="R249" s="32">
        <f t="shared" si="13"/>
        <v>0.46350000000000002</v>
      </c>
      <c r="S249" s="32">
        <f>IF(E10,DEGREES(Q249),Q249)</f>
        <v>246</v>
      </c>
      <c r="T249" s="32">
        <f>IF(E8,90-S249-E9,S249+90+E9)</f>
        <v>336</v>
      </c>
      <c r="U249" s="32">
        <f>IF(E11,ABS(E6)-R249,ABS(E5)+R249)</f>
        <v>1.1365000000000001</v>
      </c>
      <c r="V249" s="32">
        <f t="shared" si="14"/>
        <v>1.0382444126108161</v>
      </c>
      <c r="W249" s="33">
        <f t="shared" si="15"/>
        <v>-0.4622561948556469</v>
      </c>
    </row>
    <row r="250" spans="1:23" x14ac:dyDescent="0.25">
      <c r="A250" s="1">
        <v>248</v>
      </c>
      <c r="B250" s="2">
        <v>0.61009999999999998</v>
      </c>
      <c r="Q250" s="31">
        <f t="shared" si="12"/>
        <v>247</v>
      </c>
      <c r="R250" s="32">
        <f t="shared" si="13"/>
        <v>0.53759999999999997</v>
      </c>
      <c r="S250" s="32">
        <f>IF(E10,DEGREES(Q250),Q250)</f>
        <v>247</v>
      </c>
      <c r="T250" s="32">
        <f>IF(E8,90-S250-E9,S250+90+E9)</f>
        <v>337</v>
      </c>
      <c r="U250" s="32">
        <f>IF(E11,ABS(E6)-R250,ABS(E5)+R250)</f>
        <v>1.0624000000000002</v>
      </c>
      <c r="V250" s="32">
        <f t="shared" si="14"/>
        <v>0.9779443563078728</v>
      </c>
      <c r="W250" s="33">
        <f t="shared" si="15"/>
        <v>-0.41511275090700467</v>
      </c>
    </row>
    <row r="251" spans="1:23" x14ac:dyDescent="0.25">
      <c r="A251" s="1">
        <v>249</v>
      </c>
      <c r="B251" s="2">
        <v>0.68100000000000005</v>
      </c>
      <c r="Q251" s="31">
        <f t="shared" si="12"/>
        <v>248</v>
      </c>
      <c r="R251" s="32">
        <f t="shared" si="13"/>
        <v>0.61009999999999998</v>
      </c>
      <c r="S251" s="32">
        <f>IF(E10,DEGREES(Q251),Q251)</f>
        <v>248</v>
      </c>
      <c r="T251" s="32">
        <f>IF(E8,90-S251-E9,S251+90+E9)</f>
        <v>338</v>
      </c>
      <c r="U251" s="32">
        <f>IF(E11,ABS(E6)-R251,ABS(E5)+R251)</f>
        <v>0.98990000000000011</v>
      </c>
      <c r="V251" s="32">
        <f t="shared" si="14"/>
        <v>0.91781929763566283</v>
      </c>
      <c r="W251" s="33">
        <f t="shared" si="15"/>
        <v>-0.37082306682241167</v>
      </c>
    </row>
    <row r="252" spans="1:23" x14ac:dyDescent="0.25">
      <c r="A252" s="1">
        <v>250</v>
      </c>
      <c r="B252" s="2">
        <v>0.75</v>
      </c>
      <c r="Q252" s="31">
        <f t="shared" si="12"/>
        <v>249</v>
      </c>
      <c r="R252" s="32">
        <f t="shared" si="13"/>
        <v>0.68100000000000005</v>
      </c>
      <c r="S252" s="32">
        <f>IF(E10,DEGREES(Q252),Q252)</f>
        <v>249</v>
      </c>
      <c r="T252" s="32">
        <f>IF(E8,90-S252-E9,S252+90+E9)</f>
        <v>339</v>
      </c>
      <c r="U252" s="32">
        <f>IF(E11,ABS(E6)-R252,ABS(E5)+R252)</f>
        <v>0.91900000000000004</v>
      </c>
      <c r="V252" s="32">
        <f t="shared" si="14"/>
        <v>0.8579604119509282</v>
      </c>
      <c r="W252" s="33">
        <f t="shared" si="15"/>
        <v>-0.32934014563213143</v>
      </c>
    </row>
    <row r="253" spans="1:23" x14ac:dyDescent="0.25">
      <c r="A253" s="1">
        <v>251</v>
      </c>
      <c r="B253" s="2">
        <v>0.81699999999999995</v>
      </c>
      <c r="Q253" s="31">
        <f t="shared" si="12"/>
        <v>250</v>
      </c>
      <c r="R253" s="32">
        <f t="shared" si="13"/>
        <v>0.75</v>
      </c>
      <c r="S253" s="32">
        <f>IF(E10,DEGREES(Q253),Q253)</f>
        <v>250</v>
      </c>
      <c r="T253" s="32">
        <f>IF(E8,90-S253-E9,S253+90+E9)</f>
        <v>340</v>
      </c>
      <c r="U253" s="32">
        <f>IF(E11,ABS(E6)-R253,ABS(E5)+R253)</f>
        <v>0.85000000000000009</v>
      </c>
      <c r="V253" s="32">
        <f t="shared" si="14"/>
        <v>0.79873872766802223</v>
      </c>
      <c r="W253" s="33">
        <f t="shared" si="15"/>
        <v>-0.29071712182681836</v>
      </c>
    </row>
    <row r="254" spans="1:23" x14ac:dyDescent="0.25">
      <c r="A254" s="1">
        <v>252</v>
      </c>
      <c r="B254" s="2">
        <v>0.88170000000000004</v>
      </c>
      <c r="Q254" s="31">
        <f t="shared" si="12"/>
        <v>251</v>
      </c>
      <c r="R254" s="32">
        <f t="shared" si="13"/>
        <v>0.81699999999999995</v>
      </c>
      <c r="S254" s="32">
        <f>IF(E10,DEGREES(Q254),Q254)</f>
        <v>251</v>
      </c>
      <c r="T254" s="32">
        <f>IF(E8,90-S254-E9,S254+90+E9)</f>
        <v>341</v>
      </c>
      <c r="U254" s="32">
        <f>IF(E11,ABS(E6)-R254,ABS(E5)+R254)</f>
        <v>0.78300000000000014</v>
      </c>
      <c r="V254" s="32">
        <f t="shared" si="14"/>
        <v>0.7403410446942652</v>
      </c>
      <c r="W254" s="33">
        <f t="shared" si="15"/>
        <v>-0.25491986493995372</v>
      </c>
    </row>
    <row r="255" spans="1:23" x14ac:dyDescent="0.25">
      <c r="A255" s="1">
        <v>253</v>
      </c>
      <c r="B255" s="2">
        <v>0.94399999999999995</v>
      </c>
      <c r="Q255" s="31">
        <f t="shared" si="12"/>
        <v>252</v>
      </c>
      <c r="R255" s="32">
        <f t="shared" si="13"/>
        <v>0.88170000000000004</v>
      </c>
      <c r="S255" s="32">
        <f>IF(E10,DEGREES(Q255),Q255)</f>
        <v>252</v>
      </c>
      <c r="T255" s="32">
        <f>IF(E8,90-S255-E9,S255+90+E9)</f>
        <v>342</v>
      </c>
      <c r="U255" s="32">
        <f>IF(E11,ABS(E6)-R255,ABS(E5)+R255)</f>
        <v>0.71830000000000005</v>
      </c>
      <c r="V255" s="32">
        <f t="shared" si="14"/>
        <v>0.68314389565480882</v>
      </c>
      <c r="W255" s="33">
        <f t="shared" si="15"/>
        <v>-0.22196690705952488</v>
      </c>
    </row>
    <row r="256" spans="1:23" x14ac:dyDescent="0.25">
      <c r="A256" s="1">
        <v>254</v>
      </c>
      <c r="B256" s="2">
        <v>1.0037</v>
      </c>
      <c r="Q256" s="31">
        <f t="shared" si="12"/>
        <v>253</v>
      </c>
      <c r="R256" s="32">
        <f t="shared" si="13"/>
        <v>0.94399999999999995</v>
      </c>
      <c r="S256" s="32">
        <f>IF(E10,DEGREES(Q256),Q256)</f>
        <v>253</v>
      </c>
      <c r="T256" s="32">
        <f>IF(E8,90-S256-E9,S256+90+E9)</f>
        <v>343</v>
      </c>
      <c r="U256" s="32">
        <f>IF(E11,ABS(E6)-R256,ABS(E5)+R256)</f>
        <v>0.65600000000000014</v>
      </c>
      <c r="V256" s="32">
        <f t="shared" si="14"/>
        <v>0.62733591991175131</v>
      </c>
      <c r="W256" s="33">
        <f t="shared" si="15"/>
        <v>-0.19179583829811561</v>
      </c>
    </row>
    <row r="257" spans="1:23" x14ac:dyDescent="0.25">
      <c r="A257" s="1">
        <v>255</v>
      </c>
      <c r="B257" s="2">
        <v>1.0607</v>
      </c>
      <c r="Q257" s="31">
        <f t="shared" si="12"/>
        <v>254</v>
      </c>
      <c r="R257" s="32">
        <f t="shared" si="13"/>
        <v>1.0037</v>
      </c>
      <c r="S257" s="32">
        <f>IF(E10,DEGREES(Q257),Q257)</f>
        <v>254</v>
      </c>
      <c r="T257" s="32">
        <f>IF(E8,90-S257-E9,S257+90+E9)</f>
        <v>344</v>
      </c>
      <c r="U257" s="32">
        <f>IF(E11,ABS(E6)-R257,ABS(E5)+R257)</f>
        <v>0.59630000000000005</v>
      </c>
      <c r="V257" s="32">
        <f t="shared" si="14"/>
        <v>0.57320034928801966</v>
      </c>
      <c r="W257" s="33">
        <f t="shared" si="15"/>
        <v>-0.16436255527367649</v>
      </c>
    </row>
    <row r="258" spans="1:23" x14ac:dyDescent="0.25">
      <c r="A258" s="1">
        <v>256</v>
      </c>
      <c r="B258" s="2">
        <v>1.1147</v>
      </c>
      <c r="Q258" s="31">
        <f t="shared" si="12"/>
        <v>255</v>
      </c>
      <c r="R258" s="32">
        <f t="shared" si="13"/>
        <v>1.0607</v>
      </c>
      <c r="S258" s="32">
        <f>IF(E10,DEGREES(Q258),Q258)</f>
        <v>255</v>
      </c>
      <c r="T258" s="32">
        <f>IF(E8,90-S258-E9,S258+90+E9)</f>
        <v>345</v>
      </c>
      <c r="U258" s="32">
        <f>IF(E11,ABS(E6)-R258,ABS(E5)+R258)</f>
        <v>0.53930000000000011</v>
      </c>
      <c r="V258" s="32">
        <f t="shared" si="14"/>
        <v>0.52092379811769463</v>
      </c>
      <c r="W258" s="33">
        <f t="shared" si="15"/>
        <v>-0.13958111102378942</v>
      </c>
    </row>
    <row r="259" spans="1:23" x14ac:dyDescent="0.25">
      <c r="A259" s="1">
        <v>257</v>
      </c>
      <c r="B259" s="2">
        <v>1.1657</v>
      </c>
      <c r="Q259" s="31">
        <f t="shared" ref="Q259:Q322" si="16">A258</f>
        <v>256</v>
      </c>
      <c r="R259" s="32">
        <f t="shared" ref="R259:R322" si="17">B258</f>
        <v>1.1147</v>
      </c>
      <c r="S259" s="32">
        <f>IF(E10,DEGREES(Q259),Q259)</f>
        <v>256</v>
      </c>
      <c r="T259" s="32">
        <f>IF(E8,90-S259-E9,S259+90+E9)</f>
        <v>346</v>
      </c>
      <c r="U259" s="32">
        <f>IF(E11,ABS(E6)-R259,ABS(E5)+R259)</f>
        <v>0.48530000000000006</v>
      </c>
      <c r="V259" s="32">
        <f t="shared" ref="V259:V322" si="18">COS(RADIANS(T259))*U259</f>
        <v>0.47088451596174113</v>
      </c>
      <c r="W259" s="33">
        <f t="shared" ref="W259:W322" si="19">SIN(RADIANS(T259))*U259</f>
        <v>-0.11740469593451883</v>
      </c>
    </row>
    <row r="260" spans="1:23" x14ac:dyDescent="0.25">
      <c r="A260" s="1">
        <v>258</v>
      </c>
      <c r="B260" s="2">
        <v>1.2135</v>
      </c>
      <c r="Q260" s="31">
        <f t="shared" si="16"/>
        <v>257</v>
      </c>
      <c r="R260" s="32">
        <f t="shared" si="17"/>
        <v>1.1657</v>
      </c>
      <c r="S260" s="32">
        <f>IF(E10,DEGREES(Q260),Q260)</f>
        <v>257</v>
      </c>
      <c r="T260" s="32">
        <f>IF(E8,90-S260-E9,S260+90+E9)</f>
        <v>347</v>
      </c>
      <c r="U260" s="32">
        <f>IF(E11,ABS(E6)-R260,ABS(E5)+R260)</f>
        <v>0.43430000000000013</v>
      </c>
      <c r="V260" s="32">
        <f t="shared" si="18"/>
        <v>0.42316891913622773</v>
      </c>
      <c r="W260" s="33">
        <f t="shared" si="19"/>
        <v>-9.7696242901540747E-2</v>
      </c>
    </row>
    <row r="261" spans="1:23" x14ac:dyDescent="0.25">
      <c r="A261" s="1">
        <v>259</v>
      </c>
      <c r="B261" s="2">
        <v>1.258</v>
      </c>
      <c r="Q261" s="31">
        <f t="shared" si="16"/>
        <v>258</v>
      </c>
      <c r="R261" s="32">
        <f t="shared" si="17"/>
        <v>1.2135</v>
      </c>
      <c r="S261" s="32">
        <f>IF(E10,DEGREES(Q261),Q261)</f>
        <v>258</v>
      </c>
      <c r="T261" s="32">
        <f>IF(E8,90-S261-E9,S261+90+E9)</f>
        <v>348</v>
      </c>
      <c r="U261" s="32">
        <f>IF(E11,ABS(E6)-R261,ABS(E5)+R261)</f>
        <v>0.38650000000000007</v>
      </c>
      <c r="V261" s="32">
        <f t="shared" si="18"/>
        <v>0.37805404768361595</v>
      </c>
      <c r="W261" s="33">
        <f t="shared" si="19"/>
        <v>-8.0357868501064203E-2</v>
      </c>
    </row>
    <row r="262" spans="1:23" x14ac:dyDescent="0.25">
      <c r="A262" s="1">
        <v>260</v>
      </c>
      <c r="B262" s="2">
        <v>1.2989999999999999</v>
      </c>
      <c r="Q262" s="31">
        <f t="shared" si="16"/>
        <v>259</v>
      </c>
      <c r="R262" s="32">
        <f t="shared" si="17"/>
        <v>1.258</v>
      </c>
      <c r="S262" s="32">
        <f>IF(E10,DEGREES(Q262),Q262)</f>
        <v>259</v>
      </c>
      <c r="T262" s="32">
        <f>IF(E8,90-S262-E9,S262+90+E9)</f>
        <v>349</v>
      </c>
      <c r="U262" s="32">
        <f>IF(E11,ABS(E6)-R262,ABS(E5)+R262)</f>
        <v>0.34200000000000008</v>
      </c>
      <c r="V262" s="32">
        <f t="shared" si="18"/>
        <v>0.33571649673910114</v>
      </c>
      <c r="W262" s="33">
        <f t="shared" si="19"/>
        <v>-6.5256676418778289E-2</v>
      </c>
    </row>
    <row r="263" spans="1:23" x14ac:dyDescent="0.25">
      <c r="A263" s="1">
        <v>261</v>
      </c>
      <c r="B263" s="2">
        <v>1.3365</v>
      </c>
      <c r="Q263" s="31">
        <f t="shared" si="16"/>
        <v>260</v>
      </c>
      <c r="R263" s="32">
        <f t="shared" si="17"/>
        <v>1.2989999999999999</v>
      </c>
      <c r="S263" s="32">
        <f>IF(E10,DEGREES(Q263),Q263)</f>
        <v>260</v>
      </c>
      <c r="T263" s="32">
        <f>IF(E8,90-S263-E9,S263+90+E9)</f>
        <v>350</v>
      </c>
      <c r="U263" s="32">
        <f>IF(E11,ABS(E6)-R263,ABS(E5)+R263)</f>
        <v>0.30100000000000016</v>
      </c>
      <c r="V263" s="32">
        <f t="shared" si="18"/>
        <v>0.29642713365667478</v>
      </c>
      <c r="W263" s="33">
        <f t="shared" si="19"/>
        <v>-5.2268101477746076E-2</v>
      </c>
    </row>
    <row r="264" spans="1:23" x14ac:dyDescent="0.25">
      <c r="A264" s="1">
        <v>262</v>
      </c>
      <c r="B264" s="2">
        <v>1.3703000000000001</v>
      </c>
      <c r="Q264" s="31">
        <f t="shared" si="16"/>
        <v>261</v>
      </c>
      <c r="R264" s="32">
        <f t="shared" si="17"/>
        <v>1.3365</v>
      </c>
      <c r="S264" s="32">
        <f>IF(E10,DEGREES(Q264),Q264)</f>
        <v>261</v>
      </c>
      <c r="T264" s="32">
        <f>IF(E8,90-S264-E9,S264+90+E9)</f>
        <v>351</v>
      </c>
      <c r="U264" s="32">
        <f>IF(E11,ABS(E6)-R264,ABS(E5)+R264)</f>
        <v>0.26350000000000007</v>
      </c>
      <c r="V264" s="32">
        <f t="shared" si="18"/>
        <v>0.26025587774681885</v>
      </c>
      <c r="W264" s="33">
        <f t="shared" si="19"/>
        <v>-4.1220481538100907E-2</v>
      </c>
    </row>
    <row r="265" spans="1:23" x14ac:dyDescent="0.25">
      <c r="A265" s="1">
        <v>263</v>
      </c>
      <c r="B265" s="2">
        <v>1.4004000000000001</v>
      </c>
      <c r="Q265" s="31">
        <f t="shared" si="16"/>
        <v>262</v>
      </c>
      <c r="R265" s="32">
        <f t="shared" si="17"/>
        <v>1.3703000000000001</v>
      </c>
      <c r="S265" s="32">
        <f>IF(E10,DEGREES(Q265),Q265)</f>
        <v>262</v>
      </c>
      <c r="T265" s="32">
        <f>IF(E8,90-S265-E9,S265+90+E9)</f>
        <v>352</v>
      </c>
      <c r="U265" s="32">
        <f>IF(E11,ABS(E6)-R265,ABS(E5)+R265)</f>
        <v>0.22970000000000002</v>
      </c>
      <c r="V265" s="32">
        <f t="shared" si="18"/>
        <v>0.22746457538993869</v>
      </c>
      <c r="W265" s="33">
        <f t="shared" si="19"/>
        <v>-3.1968061290527136E-2</v>
      </c>
    </row>
    <row r="266" spans="1:23" x14ac:dyDescent="0.25">
      <c r="A266" s="1">
        <v>264</v>
      </c>
      <c r="B266" s="2">
        <v>1.4266000000000001</v>
      </c>
      <c r="Q266" s="31">
        <f t="shared" si="16"/>
        <v>263</v>
      </c>
      <c r="R266" s="32">
        <f t="shared" si="17"/>
        <v>1.4004000000000001</v>
      </c>
      <c r="S266" s="32">
        <f>IF(E10,DEGREES(Q266),Q266)</f>
        <v>263</v>
      </c>
      <c r="T266" s="32">
        <f>IF(E8,90-S266-E9,S266+90+E9)</f>
        <v>353</v>
      </c>
      <c r="U266" s="32">
        <f>IF(E11,ABS(E6)-R266,ABS(E5)+R266)</f>
        <v>0.1996</v>
      </c>
      <c r="V266" s="32">
        <f t="shared" si="18"/>
        <v>0.19811221186760788</v>
      </c>
      <c r="W266" s="33">
        <f t="shared" si="19"/>
        <v>-2.4325120943667386E-2</v>
      </c>
    </row>
    <row r="267" spans="1:23" x14ac:dyDescent="0.25">
      <c r="A267" s="1">
        <v>265</v>
      </c>
      <c r="B267" s="2">
        <v>1.4489000000000001</v>
      </c>
      <c r="Q267" s="31">
        <f t="shared" si="16"/>
        <v>264</v>
      </c>
      <c r="R267" s="32">
        <f t="shared" si="17"/>
        <v>1.4266000000000001</v>
      </c>
      <c r="S267" s="32">
        <f>IF(E10,DEGREES(Q267),Q267)</f>
        <v>264</v>
      </c>
      <c r="T267" s="32">
        <f>IF(E8,90-S267-E9,S267+90+E9)</f>
        <v>354</v>
      </c>
      <c r="U267" s="32">
        <f>IF(E11,ABS(E6)-R267,ABS(E5)+R267)</f>
        <v>0.1734</v>
      </c>
      <c r="V267" s="32">
        <f t="shared" si="18"/>
        <v>0.17245009665685859</v>
      </c>
      <c r="W267" s="33">
        <f t="shared" si="19"/>
        <v>-1.8125235530611104E-2</v>
      </c>
    </row>
    <row r="268" spans="1:23" x14ac:dyDescent="0.25">
      <c r="A268" s="1">
        <v>266</v>
      </c>
      <c r="B268" s="2">
        <v>1.4672000000000001</v>
      </c>
      <c r="Q268" s="31">
        <f t="shared" si="16"/>
        <v>265</v>
      </c>
      <c r="R268" s="32">
        <f t="shared" si="17"/>
        <v>1.4489000000000001</v>
      </c>
      <c r="S268" s="32">
        <f>IF(E10,DEGREES(Q268),Q268)</f>
        <v>265</v>
      </c>
      <c r="T268" s="32">
        <f>IF(E8,90-S268-E9,S268+90+E9)</f>
        <v>355</v>
      </c>
      <c r="U268" s="32">
        <f>IF(E11,ABS(E6)-R268,ABS(E5)+R268)</f>
        <v>0.15110000000000001</v>
      </c>
      <c r="V268" s="32">
        <f t="shared" si="18"/>
        <v>0.15052501888166275</v>
      </c>
      <c r="W268" s="33">
        <f t="shared" si="19"/>
        <v>-1.3169232729171173E-2</v>
      </c>
    </row>
    <row r="269" spans="1:23" x14ac:dyDescent="0.25">
      <c r="A269" s="1">
        <v>267</v>
      </c>
      <c r="B269" s="2">
        <v>1.4815</v>
      </c>
      <c r="Q269" s="31">
        <f t="shared" si="16"/>
        <v>266</v>
      </c>
      <c r="R269" s="32">
        <f t="shared" si="17"/>
        <v>1.4672000000000001</v>
      </c>
      <c r="S269" s="32">
        <f>IF(E10,DEGREES(Q269),Q269)</f>
        <v>266</v>
      </c>
      <c r="T269" s="32">
        <f>IF(E8,90-S269-E9,S269+90+E9)</f>
        <v>356</v>
      </c>
      <c r="U269" s="32">
        <f>IF(E11,ABS(E6)-R269,ABS(E5)+R269)</f>
        <v>0.13280000000000003</v>
      </c>
      <c r="V269" s="32">
        <f t="shared" si="18"/>
        <v>0.13247650587450469</v>
      </c>
      <c r="W269" s="33">
        <f t="shared" si="19"/>
        <v>-9.2636597132198864E-3</v>
      </c>
    </row>
    <row r="270" spans="1:23" x14ac:dyDescent="0.25">
      <c r="A270" s="1">
        <v>268</v>
      </c>
      <c r="B270" s="2">
        <v>1.4918</v>
      </c>
      <c r="Q270" s="31">
        <f t="shared" si="16"/>
        <v>267</v>
      </c>
      <c r="R270" s="32">
        <f t="shared" si="17"/>
        <v>1.4815</v>
      </c>
      <c r="S270" s="32">
        <f>IF(E10,DEGREES(Q270),Q270)</f>
        <v>267</v>
      </c>
      <c r="T270" s="32">
        <f>IF(E8,90-S270-E9,S270+90+E9)</f>
        <v>357</v>
      </c>
      <c r="U270" s="32">
        <f>IF(E11,ABS(E6)-R270,ABS(E5)+R270)</f>
        <v>0.11850000000000005</v>
      </c>
      <c r="V270" s="32">
        <f t="shared" si="18"/>
        <v>0.11833759986841705</v>
      </c>
      <c r="W270" s="33">
        <f t="shared" si="19"/>
        <v>-6.2018108147889103E-3</v>
      </c>
    </row>
    <row r="271" spans="1:23" x14ac:dyDescent="0.25">
      <c r="A271" s="1">
        <v>269</v>
      </c>
      <c r="B271" s="2">
        <v>1.4979</v>
      </c>
      <c r="Q271" s="31">
        <f t="shared" si="16"/>
        <v>268</v>
      </c>
      <c r="R271" s="32">
        <f t="shared" si="17"/>
        <v>1.4918</v>
      </c>
      <c r="S271" s="32">
        <f>IF(E10,DEGREES(Q271),Q271)</f>
        <v>268</v>
      </c>
      <c r="T271" s="32">
        <f>IF(E8,90-S271-E9,S271+90+E9)</f>
        <v>358</v>
      </c>
      <c r="U271" s="32">
        <f>IF(E11,ABS(E6)-R271,ABS(E5)+R271)</f>
        <v>0.10820000000000007</v>
      </c>
      <c r="V271" s="32">
        <f t="shared" si="18"/>
        <v>0.10813408748346623</v>
      </c>
      <c r="W271" s="33">
        <f t="shared" si="19"/>
        <v>-3.7761255432105915E-3</v>
      </c>
    </row>
    <row r="272" spans="1:23" x14ac:dyDescent="0.25">
      <c r="A272" s="1">
        <v>270</v>
      </c>
      <c r="B272" s="2">
        <v>1.5</v>
      </c>
      <c r="Q272" s="31">
        <f t="shared" si="16"/>
        <v>269</v>
      </c>
      <c r="R272" s="32">
        <f t="shared" si="17"/>
        <v>1.4979</v>
      </c>
      <c r="S272" s="32">
        <f>IF(E10,DEGREES(Q272),Q272)</f>
        <v>269</v>
      </c>
      <c r="T272" s="32">
        <f>IF(E8,90-S272-E9,S272+90+E9)</f>
        <v>359</v>
      </c>
      <c r="U272" s="32">
        <f>IF(E11,ABS(E6)-R272,ABS(E5)+R272)</f>
        <v>0.10210000000000008</v>
      </c>
      <c r="V272" s="32">
        <f t="shared" si="18"/>
        <v>0.10208444967546763</v>
      </c>
      <c r="W272" s="33">
        <f t="shared" si="19"/>
        <v>-1.7818906972466529E-3</v>
      </c>
    </row>
    <row r="273" spans="1:23" x14ac:dyDescent="0.25">
      <c r="A273" s="1">
        <v>271</v>
      </c>
      <c r="B273" s="2">
        <v>1.4979</v>
      </c>
      <c r="Q273" s="31">
        <f t="shared" si="16"/>
        <v>270</v>
      </c>
      <c r="R273" s="32">
        <f t="shared" si="17"/>
        <v>1.5</v>
      </c>
      <c r="S273" s="32">
        <f>IF(E10,DEGREES(Q273),Q273)</f>
        <v>270</v>
      </c>
      <c r="T273" s="32">
        <f>IF(E8,90-S273-E9,S273+90+E9)</f>
        <v>360</v>
      </c>
      <c r="U273" s="32">
        <f>IF(E11,ABS(E6)-R273,ABS(E5)+R273)</f>
        <v>0.10000000000000009</v>
      </c>
      <c r="V273" s="32">
        <f t="shared" si="18"/>
        <v>0.10000000000000009</v>
      </c>
      <c r="W273" s="33">
        <f t="shared" si="19"/>
        <v>-2.4502969098172422E-17</v>
      </c>
    </row>
    <row r="274" spans="1:23" x14ac:dyDescent="0.25">
      <c r="A274" s="1">
        <v>272</v>
      </c>
      <c r="B274" s="2">
        <v>1.4918</v>
      </c>
      <c r="Q274" s="31">
        <f t="shared" si="16"/>
        <v>271</v>
      </c>
      <c r="R274" s="32">
        <f t="shared" si="17"/>
        <v>1.4979</v>
      </c>
      <c r="S274" s="32">
        <f>IF(E10,DEGREES(Q274),Q274)</f>
        <v>271</v>
      </c>
      <c r="T274" s="32">
        <f>IF(E8,90-S274-E9,S274+90+E9)</f>
        <v>361</v>
      </c>
      <c r="U274" s="32">
        <f>IF(E11,ABS(E6)-R274,ABS(E5)+R274)</f>
        <v>0.10210000000000008</v>
      </c>
      <c r="V274" s="32">
        <f t="shared" si="18"/>
        <v>0.10208444967546763</v>
      </c>
      <c r="W274" s="33">
        <f t="shared" si="19"/>
        <v>1.7818906972466029E-3</v>
      </c>
    </row>
    <row r="275" spans="1:23" x14ac:dyDescent="0.25">
      <c r="A275" s="1">
        <v>273</v>
      </c>
      <c r="B275" s="2">
        <v>1.4815</v>
      </c>
      <c r="Q275" s="31">
        <f t="shared" si="16"/>
        <v>272</v>
      </c>
      <c r="R275" s="32">
        <f t="shared" si="17"/>
        <v>1.4918</v>
      </c>
      <c r="S275" s="32">
        <f>IF(E10,DEGREES(Q275),Q275)</f>
        <v>272</v>
      </c>
      <c r="T275" s="32">
        <f>IF(E8,90-S275-E9,S275+90+E9)</f>
        <v>362</v>
      </c>
      <c r="U275" s="32">
        <f>IF(E11,ABS(E6)-R275,ABS(E5)+R275)</f>
        <v>0.10820000000000007</v>
      </c>
      <c r="V275" s="32">
        <f t="shared" si="18"/>
        <v>0.10813408748346623</v>
      </c>
      <c r="W275" s="33">
        <f t="shared" si="19"/>
        <v>3.7761255432106344E-3</v>
      </c>
    </row>
    <row r="276" spans="1:23" x14ac:dyDescent="0.25">
      <c r="A276" s="1">
        <v>274</v>
      </c>
      <c r="B276" s="2">
        <v>1.4672000000000001</v>
      </c>
      <c r="Q276" s="31">
        <f t="shared" si="16"/>
        <v>273</v>
      </c>
      <c r="R276" s="32">
        <f t="shared" si="17"/>
        <v>1.4815</v>
      </c>
      <c r="S276" s="32">
        <f>IF(E10,DEGREES(Q276),Q276)</f>
        <v>273</v>
      </c>
      <c r="T276" s="32">
        <f>IF(E8,90-S276-E9,S276+90+E9)</f>
        <v>363</v>
      </c>
      <c r="U276" s="32">
        <f>IF(E11,ABS(E6)-R276,ABS(E5)+R276)</f>
        <v>0.11850000000000005</v>
      </c>
      <c r="V276" s="32">
        <f t="shared" si="18"/>
        <v>0.11833759986841705</v>
      </c>
      <c r="W276" s="33">
        <f t="shared" si="19"/>
        <v>6.201810814788853E-3</v>
      </c>
    </row>
    <row r="277" spans="1:23" x14ac:dyDescent="0.25">
      <c r="A277" s="1">
        <v>275</v>
      </c>
      <c r="B277" s="2">
        <v>1.4489000000000001</v>
      </c>
      <c r="Q277" s="31">
        <f t="shared" si="16"/>
        <v>274</v>
      </c>
      <c r="R277" s="32">
        <f t="shared" si="17"/>
        <v>1.4672000000000001</v>
      </c>
      <c r="S277" s="32">
        <f>IF(E10,DEGREES(Q277),Q277)</f>
        <v>274</v>
      </c>
      <c r="T277" s="32">
        <f>IF(E8,90-S277-E9,S277+90+E9)</f>
        <v>364</v>
      </c>
      <c r="U277" s="32">
        <f>IF(E11,ABS(E6)-R277,ABS(E5)+R277)</f>
        <v>0.13280000000000003</v>
      </c>
      <c r="V277" s="32">
        <f t="shared" si="18"/>
        <v>0.13247650587450469</v>
      </c>
      <c r="W277" s="33">
        <f t="shared" si="19"/>
        <v>9.2636597132198222E-3</v>
      </c>
    </row>
    <row r="278" spans="1:23" x14ac:dyDescent="0.25">
      <c r="A278" s="1">
        <v>276</v>
      </c>
      <c r="B278" s="2">
        <v>1.4266000000000001</v>
      </c>
      <c r="Q278" s="31">
        <f t="shared" si="16"/>
        <v>275</v>
      </c>
      <c r="R278" s="32">
        <f t="shared" si="17"/>
        <v>1.4489000000000001</v>
      </c>
      <c r="S278" s="32">
        <f>IF(E10,DEGREES(Q278),Q278)</f>
        <v>275</v>
      </c>
      <c r="T278" s="32">
        <f>IF(E8,90-S278-E9,S278+90+E9)</f>
        <v>365</v>
      </c>
      <c r="U278" s="32">
        <f>IF(E11,ABS(E6)-R278,ABS(E5)+R278)</f>
        <v>0.15110000000000001</v>
      </c>
      <c r="V278" s="32">
        <f t="shared" si="18"/>
        <v>0.15052501888166275</v>
      </c>
      <c r="W278" s="33">
        <f t="shared" si="19"/>
        <v>1.31692327291711E-2</v>
      </c>
    </row>
    <row r="279" spans="1:23" x14ac:dyDescent="0.25">
      <c r="A279" s="1">
        <v>277</v>
      </c>
      <c r="B279" s="2">
        <v>1.4004000000000001</v>
      </c>
      <c r="Q279" s="31">
        <f t="shared" si="16"/>
        <v>276</v>
      </c>
      <c r="R279" s="32">
        <f t="shared" si="17"/>
        <v>1.4266000000000001</v>
      </c>
      <c r="S279" s="32">
        <f>IF(E10,DEGREES(Q279),Q279)</f>
        <v>276</v>
      </c>
      <c r="T279" s="32">
        <f>IF(E8,90-S279-E9,S279+90+E9)</f>
        <v>366</v>
      </c>
      <c r="U279" s="32">
        <f>IF(E11,ABS(E6)-R279,ABS(E5)+R279)</f>
        <v>0.1734</v>
      </c>
      <c r="V279" s="32">
        <f t="shared" si="18"/>
        <v>0.17245009665685859</v>
      </c>
      <c r="W279" s="33">
        <f t="shared" si="19"/>
        <v>1.8125235530611017E-2</v>
      </c>
    </row>
    <row r="280" spans="1:23" x14ac:dyDescent="0.25">
      <c r="A280" s="1">
        <v>278</v>
      </c>
      <c r="B280" s="2">
        <v>1.3703000000000001</v>
      </c>
      <c r="Q280" s="31">
        <f t="shared" si="16"/>
        <v>277</v>
      </c>
      <c r="R280" s="32">
        <f t="shared" si="17"/>
        <v>1.4004000000000001</v>
      </c>
      <c r="S280" s="32">
        <f>IF(E10,DEGREES(Q280),Q280)</f>
        <v>277</v>
      </c>
      <c r="T280" s="32">
        <f>IF(E8,90-S280-E9,S280+90+E9)</f>
        <v>367</v>
      </c>
      <c r="U280" s="32">
        <f>IF(E11,ABS(E6)-R280,ABS(E5)+R280)</f>
        <v>0.1996</v>
      </c>
      <c r="V280" s="32">
        <f t="shared" si="18"/>
        <v>0.19811221186760786</v>
      </c>
      <c r="W280" s="33">
        <f t="shared" si="19"/>
        <v>2.4325120943667466E-2</v>
      </c>
    </row>
    <row r="281" spans="1:23" x14ac:dyDescent="0.25">
      <c r="A281" s="1">
        <v>279</v>
      </c>
      <c r="B281" s="2">
        <v>1.3365</v>
      </c>
      <c r="Q281" s="31">
        <f t="shared" si="16"/>
        <v>278</v>
      </c>
      <c r="R281" s="32">
        <f t="shared" si="17"/>
        <v>1.3703000000000001</v>
      </c>
      <c r="S281" s="32">
        <f>IF(E10,DEGREES(Q281),Q281)</f>
        <v>278</v>
      </c>
      <c r="T281" s="32">
        <f>IF(E8,90-S281-E9,S281+90+E9)</f>
        <v>368</v>
      </c>
      <c r="U281" s="32">
        <f>IF(E11,ABS(E6)-R281,ABS(E5)+R281)</f>
        <v>0.22970000000000002</v>
      </c>
      <c r="V281" s="32">
        <f t="shared" si="18"/>
        <v>0.22746457538993872</v>
      </c>
      <c r="W281" s="33">
        <f t="shared" si="19"/>
        <v>3.1968061290527018E-2</v>
      </c>
    </row>
    <row r="282" spans="1:23" x14ac:dyDescent="0.25">
      <c r="A282" s="1">
        <v>280</v>
      </c>
      <c r="B282" s="2">
        <v>1.2989999999999999</v>
      </c>
      <c r="Q282" s="31">
        <f t="shared" si="16"/>
        <v>279</v>
      </c>
      <c r="R282" s="32">
        <f t="shared" si="17"/>
        <v>1.3365</v>
      </c>
      <c r="S282" s="32">
        <f>IF(E10,DEGREES(Q282),Q282)</f>
        <v>279</v>
      </c>
      <c r="T282" s="32">
        <f>IF(E8,90-S282-E9,S282+90+E9)</f>
        <v>369</v>
      </c>
      <c r="U282" s="32">
        <f>IF(E11,ABS(E6)-R282,ABS(E5)+R282)</f>
        <v>0.26350000000000007</v>
      </c>
      <c r="V282" s="32">
        <f t="shared" si="18"/>
        <v>0.26025587774681885</v>
      </c>
      <c r="W282" s="33">
        <f t="shared" si="19"/>
        <v>4.1220481538100776E-2</v>
      </c>
    </row>
    <row r="283" spans="1:23" x14ac:dyDescent="0.25">
      <c r="A283" s="1">
        <v>281</v>
      </c>
      <c r="B283" s="2">
        <v>1.258</v>
      </c>
      <c r="Q283" s="31">
        <f t="shared" si="16"/>
        <v>280</v>
      </c>
      <c r="R283" s="32">
        <f t="shared" si="17"/>
        <v>1.2989999999999999</v>
      </c>
      <c r="S283" s="32">
        <f>IF(E10,DEGREES(Q283),Q283)</f>
        <v>280</v>
      </c>
      <c r="T283" s="32">
        <f>IF(E8,90-S283-E9,S283+90+E9)</f>
        <v>370</v>
      </c>
      <c r="U283" s="32">
        <f>IF(E11,ABS(E6)-R283,ABS(E5)+R283)</f>
        <v>0.30100000000000016</v>
      </c>
      <c r="V283" s="32">
        <f t="shared" si="18"/>
        <v>0.29642713365667478</v>
      </c>
      <c r="W283" s="33">
        <f t="shared" si="19"/>
        <v>5.226810147774593E-2</v>
      </c>
    </row>
    <row r="284" spans="1:23" x14ac:dyDescent="0.25">
      <c r="A284" s="1">
        <v>282</v>
      </c>
      <c r="B284" s="2">
        <v>1.2135</v>
      </c>
      <c r="Q284" s="31">
        <f t="shared" si="16"/>
        <v>281</v>
      </c>
      <c r="R284" s="32">
        <f t="shared" si="17"/>
        <v>1.258</v>
      </c>
      <c r="S284" s="32">
        <f>IF(E10,DEGREES(Q284),Q284)</f>
        <v>281</v>
      </c>
      <c r="T284" s="32">
        <f>IF(E8,90-S284-E9,S284+90+E9)</f>
        <v>371</v>
      </c>
      <c r="U284" s="32">
        <f>IF(E11,ABS(E6)-R284,ABS(E5)+R284)</f>
        <v>0.34200000000000008</v>
      </c>
      <c r="V284" s="32">
        <f t="shared" si="18"/>
        <v>0.33571649673910114</v>
      </c>
      <c r="W284" s="33">
        <f t="shared" si="19"/>
        <v>6.5256676418778428E-2</v>
      </c>
    </row>
    <row r="285" spans="1:23" x14ac:dyDescent="0.25">
      <c r="A285" s="1">
        <v>283</v>
      </c>
      <c r="B285" s="2">
        <v>1.1657</v>
      </c>
      <c r="Q285" s="31">
        <f t="shared" si="16"/>
        <v>282</v>
      </c>
      <c r="R285" s="32">
        <f t="shared" si="17"/>
        <v>1.2135</v>
      </c>
      <c r="S285" s="32">
        <f>IF(E10,DEGREES(Q285),Q285)</f>
        <v>282</v>
      </c>
      <c r="T285" s="32">
        <f>IF(E8,90-S285-E9,S285+90+E9)</f>
        <v>372</v>
      </c>
      <c r="U285" s="32">
        <f>IF(E11,ABS(E6)-R285,ABS(E5)+R285)</f>
        <v>0.38650000000000007</v>
      </c>
      <c r="V285" s="32">
        <f t="shared" si="18"/>
        <v>0.37805404768361595</v>
      </c>
      <c r="W285" s="33">
        <f t="shared" si="19"/>
        <v>8.0357868501064009E-2</v>
      </c>
    </row>
    <row r="286" spans="1:23" x14ac:dyDescent="0.25">
      <c r="A286" s="1">
        <v>284</v>
      </c>
      <c r="B286" s="2">
        <v>1.1147</v>
      </c>
      <c r="Q286" s="31">
        <f t="shared" si="16"/>
        <v>283</v>
      </c>
      <c r="R286" s="32">
        <f t="shared" si="17"/>
        <v>1.1657</v>
      </c>
      <c r="S286" s="32">
        <f>IF(E10,DEGREES(Q286),Q286)</f>
        <v>283</v>
      </c>
      <c r="T286" s="32">
        <f>IF(E8,90-S286-E9,S286+90+E9)</f>
        <v>373</v>
      </c>
      <c r="U286" s="32">
        <f>IF(E11,ABS(E6)-R286,ABS(E5)+R286)</f>
        <v>0.43430000000000013</v>
      </c>
      <c r="V286" s="32">
        <f t="shared" si="18"/>
        <v>0.42316891913622778</v>
      </c>
      <c r="W286" s="33">
        <f t="shared" si="19"/>
        <v>9.7696242901540525E-2</v>
      </c>
    </row>
    <row r="287" spans="1:23" x14ac:dyDescent="0.25">
      <c r="A287" s="1">
        <v>285</v>
      </c>
      <c r="B287" s="2">
        <v>1.0607</v>
      </c>
      <c r="Q287" s="31">
        <f t="shared" si="16"/>
        <v>284</v>
      </c>
      <c r="R287" s="32">
        <f t="shared" si="17"/>
        <v>1.1147</v>
      </c>
      <c r="S287" s="32">
        <f>IF(E10,DEGREES(Q287),Q287)</f>
        <v>284</v>
      </c>
      <c r="T287" s="32">
        <f>IF(E8,90-S287-E9,S287+90+E9)</f>
        <v>374</v>
      </c>
      <c r="U287" s="32">
        <f>IF(E11,ABS(E6)-R287,ABS(E5)+R287)</f>
        <v>0.48530000000000006</v>
      </c>
      <c r="V287" s="32">
        <f t="shared" si="18"/>
        <v>0.47088451596174119</v>
      </c>
      <c r="W287" s="33">
        <f t="shared" si="19"/>
        <v>0.11740469593451859</v>
      </c>
    </row>
    <row r="288" spans="1:23" x14ac:dyDescent="0.25">
      <c r="A288" s="1">
        <v>286</v>
      </c>
      <c r="B288" s="2">
        <v>1.0037</v>
      </c>
      <c r="Q288" s="31">
        <f t="shared" si="16"/>
        <v>285</v>
      </c>
      <c r="R288" s="32">
        <f t="shared" si="17"/>
        <v>1.0607</v>
      </c>
      <c r="S288" s="32">
        <f>IF(E10,DEGREES(Q288),Q288)</f>
        <v>285</v>
      </c>
      <c r="T288" s="32">
        <f>IF(E8,90-S288-E9,S288+90+E9)</f>
        <v>375</v>
      </c>
      <c r="U288" s="32">
        <f>IF(E11,ABS(E6)-R288,ABS(E5)+R288)</f>
        <v>0.53930000000000011</v>
      </c>
      <c r="V288" s="32">
        <f t="shared" si="18"/>
        <v>0.52092379811769474</v>
      </c>
      <c r="W288" s="33">
        <f t="shared" si="19"/>
        <v>0.1395811110237892</v>
      </c>
    </row>
    <row r="289" spans="1:23" x14ac:dyDescent="0.25">
      <c r="A289" s="1">
        <v>287</v>
      </c>
      <c r="B289" s="2">
        <v>0.94399999999999995</v>
      </c>
      <c r="Q289" s="31">
        <f t="shared" si="16"/>
        <v>286</v>
      </c>
      <c r="R289" s="32">
        <f t="shared" si="17"/>
        <v>1.0037</v>
      </c>
      <c r="S289" s="32">
        <f>IF(E10,DEGREES(Q289),Q289)</f>
        <v>286</v>
      </c>
      <c r="T289" s="32">
        <f>IF(E8,90-S289-E9,S289+90+E9)</f>
        <v>376</v>
      </c>
      <c r="U289" s="32">
        <f>IF(E11,ABS(E6)-R289,ABS(E5)+R289)</f>
        <v>0.59630000000000005</v>
      </c>
      <c r="V289" s="32">
        <f t="shared" si="18"/>
        <v>0.57320034928801955</v>
      </c>
      <c r="W289" s="33">
        <f t="shared" si="19"/>
        <v>0.16436255527367671</v>
      </c>
    </row>
    <row r="290" spans="1:23" x14ac:dyDescent="0.25">
      <c r="A290" s="1">
        <v>288</v>
      </c>
      <c r="B290" s="2">
        <v>0.88170000000000004</v>
      </c>
      <c r="Q290" s="31">
        <f t="shared" si="16"/>
        <v>287</v>
      </c>
      <c r="R290" s="32">
        <f t="shared" si="17"/>
        <v>0.94399999999999995</v>
      </c>
      <c r="S290" s="32">
        <f>IF(E10,DEGREES(Q290),Q290)</f>
        <v>287</v>
      </c>
      <c r="T290" s="32">
        <f>IF(E8,90-S290-E9,S290+90+E9)</f>
        <v>377</v>
      </c>
      <c r="U290" s="32">
        <f>IF(E11,ABS(E6)-R290,ABS(E5)+R290)</f>
        <v>0.65600000000000014</v>
      </c>
      <c r="V290" s="32">
        <f t="shared" si="18"/>
        <v>0.62733591991175142</v>
      </c>
      <c r="W290" s="33">
        <f t="shared" si="19"/>
        <v>0.19179583829811528</v>
      </c>
    </row>
    <row r="291" spans="1:23" x14ac:dyDescent="0.25">
      <c r="A291" s="1">
        <v>289</v>
      </c>
      <c r="B291" s="2">
        <v>0.81699999999999995</v>
      </c>
      <c r="Q291" s="31">
        <f t="shared" si="16"/>
        <v>288</v>
      </c>
      <c r="R291" s="32">
        <f t="shared" si="17"/>
        <v>0.88170000000000004</v>
      </c>
      <c r="S291" s="32">
        <f>IF(E10,DEGREES(Q291),Q291)</f>
        <v>288</v>
      </c>
      <c r="T291" s="32">
        <f>IF(E8,90-S291-E9,S291+90+E9)</f>
        <v>378</v>
      </c>
      <c r="U291" s="32">
        <f>IF(E11,ABS(E6)-R291,ABS(E5)+R291)</f>
        <v>0.71830000000000005</v>
      </c>
      <c r="V291" s="32">
        <f t="shared" si="18"/>
        <v>0.68314389565480893</v>
      </c>
      <c r="W291" s="33">
        <f t="shared" si="19"/>
        <v>0.22196690705952457</v>
      </c>
    </row>
    <row r="292" spans="1:23" x14ac:dyDescent="0.25">
      <c r="A292" s="1">
        <v>290</v>
      </c>
      <c r="B292" s="2">
        <v>0.75</v>
      </c>
      <c r="Q292" s="31">
        <f t="shared" si="16"/>
        <v>289</v>
      </c>
      <c r="R292" s="32">
        <f t="shared" si="17"/>
        <v>0.81699999999999995</v>
      </c>
      <c r="S292" s="32">
        <f>IF(E10,DEGREES(Q292),Q292)</f>
        <v>289</v>
      </c>
      <c r="T292" s="32">
        <f>IF(E8,90-S292-E9,S292+90+E9)</f>
        <v>379</v>
      </c>
      <c r="U292" s="32">
        <f>IF(E11,ABS(E6)-R292,ABS(E5)+R292)</f>
        <v>0.78300000000000014</v>
      </c>
      <c r="V292" s="32">
        <f t="shared" si="18"/>
        <v>0.74034104469426532</v>
      </c>
      <c r="W292" s="33">
        <f t="shared" si="19"/>
        <v>0.25491986493995339</v>
      </c>
    </row>
    <row r="293" spans="1:23" x14ac:dyDescent="0.25">
      <c r="A293" s="1">
        <v>291</v>
      </c>
      <c r="B293" s="2">
        <v>0.68100000000000005</v>
      </c>
      <c r="Q293" s="31">
        <f t="shared" si="16"/>
        <v>290</v>
      </c>
      <c r="R293" s="32">
        <f t="shared" si="17"/>
        <v>0.75</v>
      </c>
      <c r="S293" s="32">
        <f>IF(E10,DEGREES(Q293),Q293)</f>
        <v>290</v>
      </c>
      <c r="T293" s="32">
        <f>IF(E8,90-S293-E9,S293+90+E9)</f>
        <v>380</v>
      </c>
      <c r="U293" s="32">
        <f>IF(E11,ABS(E6)-R293,ABS(E5)+R293)</f>
        <v>0.85000000000000009</v>
      </c>
      <c r="V293" s="32">
        <f t="shared" si="18"/>
        <v>0.79873872766802212</v>
      </c>
      <c r="W293" s="33">
        <f t="shared" si="19"/>
        <v>0.29071712182681864</v>
      </c>
    </row>
    <row r="294" spans="1:23" x14ac:dyDescent="0.25">
      <c r="A294" s="1">
        <v>292</v>
      </c>
      <c r="B294" s="2">
        <v>0.61009999999999998</v>
      </c>
      <c r="Q294" s="31">
        <f t="shared" si="16"/>
        <v>291</v>
      </c>
      <c r="R294" s="32">
        <f t="shared" si="17"/>
        <v>0.68100000000000005</v>
      </c>
      <c r="S294" s="32">
        <f>IF(E10,DEGREES(Q294),Q294)</f>
        <v>291</v>
      </c>
      <c r="T294" s="32">
        <f>IF(E8,90-S294-E9,S294+90+E9)</f>
        <v>381</v>
      </c>
      <c r="U294" s="32">
        <f>IF(E11,ABS(E6)-R294,ABS(E5)+R294)</f>
        <v>0.91900000000000004</v>
      </c>
      <c r="V294" s="32">
        <f t="shared" si="18"/>
        <v>0.85796041195092843</v>
      </c>
      <c r="W294" s="33">
        <f t="shared" si="19"/>
        <v>0.32934014563213099</v>
      </c>
    </row>
    <row r="295" spans="1:23" x14ac:dyDescent="0.25">
      <c r="A295" s="1">
        <v>293</v>
      </c>
      <c r="B295" s="2">
        <v>0.53759999999999997</v>
      </c>
      <c r="Q295" s="31">
        <f t="shared" si="16"/>
        <v>292</v>
      </c>
      <c r="R295" s="32">
        <f t="shared" si="17"/>
        <v>0.61009999999999998</v>
      </c>
      <c r="S295" s="32">
        <f>IF(E10,DEGREES(Q295),Q295)</f>
        <v>292</v>
      </c>
      <c r="T295" s="32">
        <f>IF(E8,90-S295-E9,S295+90+E9)</f>
        <v>382</v>
      </c>
      <c r="U295" s="32">
        <f>IF(E11,ABS(E6)-R295,ABS(E5)+R295)</f>
        <v>0.98990000000000011</v>
      </c>
      <c r="V295" s="32">
        <f t="shared" si="18"/>
        <v>0.91781929763566295</v>
      </c>
      <c r="W295" s="33">
        <f t="shared" si="19"/>
        <v>0.37082306682241123</v>
      </c>
    </row>
    <row r="296" spans="1:23" x14ac:dyDescent="0.25">
      <c r="A296" s="1">
        <v>294</v>
      </c>
      <c r="B296" s="2">
        <v>0.46350000000000002</v>
      </c>
      <c r="Q296" s="31">
        <f t="shared" si="16"/>
        <v>293</v>
      </c>
      <c r="R296" s="32">
        <f t="shared" si="17"/>
        <v>0.53759999999999997</v>
      </c>
      <c r="S296" s="32">
        <f>IF(E10,DEGREES(Q296),Q296)</f>
        <v>293</v>
      </c>
      <c r="T296" s="32">
        <f>IF(E8,90-S296-E9,S296+90+E9)</f>
        <v>383</v>
      </c>
      <c r="U296" s="32">
        <f>IF(E11,ABS(E6)-R296,ABS(E5)+R296)</f>
        <v>1.0624000000000002</v>
      </c>
      <c r="V296" s="32">
        <f t="shared" si="18"/>
        <v>0.97794435630787302</v>
      </c>
      <c r="W296" s="33">
        <f t="shared" si="19"/>
        <v>0.41511275090700417</v>
      </c>
    </row>
    <row r="297" spans="1:23" x14ac:dyDescent="0.25">
      <c r="A297" s="1">
        <v>295</v>
      </c>
      <c r="B297" s="2">
        <v>0.38819999999999999</v>
      </c>
      <c r="Q297" s="31">
        <f t="shared" si="16"/>
        <v>294</v>
      </c>
      <c r="R297" s="32">
        <f t="shared" si="17"/>
        <v>0.46350000000000002</v>
      </c>
      <c r="S297" s="32">
        <f>IF(E10,DEGREES(Q297),Q297)</f>
        <v>294</v>
      </c>
      <c r="T297" s="32">
        <f>IF(E8,90-S297-E9,S297+90+E9)</f>
        <v>384</v>
      </c>
      <c r="U297" s="32">
        <f>IF(E11,ABS(E6)-R297,ABS(E5)+R297)</f>
        <v>1.1365000000000001</v>
      </c>
      <c r="V297" s="32">
        <f t="shared" si="18"/>
        <v>1.0382444126108159</v>
      </c>
      <c r="W297" s="33">
        <f t="shared" si="19"/>
        <v>0.46225619485564728</v>
      </c>
    </row>
    <row r="298" spans="1:23" x14ac:dyDescent="0.25">
      <c r="A298" s="1">
        <v>296</v>
      </c>
      <c r="B298" s="2">
        <v>0.31190000000000001</v>
      </c>
      <c r="Q298" s="31">
        <f t="shared" si="16"/>
        <v>295</v>
      </c>
      <c r="R298" s="32">
        <f t="shared" si="17"/>
        <v>0.38819999999999999</v>
      </c>
      <c r="S298" s="32">
        <f>IF(E10,DEGREES(Q298),Q298)</f>
        <v>295</v>
      </c>
      <c r="T298" s="32">
        <f>IF(E8,90-S298-E9,S298+90+E9)</f>
        <v>385</v>
      </c>
      <c r="U298" s="32">
        <f>IF(E11,ABS(E6)-R298,ABS(E5)+R298)</f>
        <v>1.2118000000000002</v>
      </c>
      <c r="V298" s="32">
        <f t="shared" si="18"/>
        <v>1.0982637763310126</v>
      </c>
      <c r="W298" s="33">
        <f t="shared" si="19"/>
        <v>0.51212880957737983</v>
      </c>
    </row>
    <row r="299" spans="1:23" x14ac:dyDescent="0.25">
      <c r="A299" s="1">
        <v>297</v>
      </c>
      <c r="B299" s="2">
        <v>0.23469999999999999</v>
      </c>
      <c r="Q299" s="31">
        <f t="shared" si="16"/>
        <v>296</v>
      </c>
      <c r="R299" s="32">
        <f t="shared" si="17"/>
        <v>0.31190000000000001</v>
      </c>
      <c r="S299" s="32">
        <f>IF(E10,DEGREES(Q299),Q299)</f>
        <v>296</v>
      </c>
      <c r="T299" s="32">
        <f>IF(E8,90-S299-E9,S299+90+E9)</f>
        <v>386</v>
      </c>
      <c r="U299" s="32">
        <f>IF(E11,ABS(E6)-R299,ABS(E5)+R299)</f>
        <v>1.2881</v>
      </c>
      <c r="V299" s="32">
        <f t="shared" si="18"/>
        <v>1.157736611037957</v>
      </c>
      <c r="W299" s="33">
        <f t="shared" si="19"/>
        <v>0.5646658741790106</v>
      </c>
    </row>
    <row r="300" spans="1:23" x14ac:dyDescent="0.25">
      <c r="A300" s="1">
        <v>298</v>
      </c>
      <c r="B300" s="2">
        <v>0.15679999999999999</v>
      </c>
      <c r="Q300" s="31">
        <f t="shared" si="16"/>
        <v>297</v>
      </c>
      <c r="R300" s="32">
        <f t="shared" si="17"/>
        <v>0.23469999999999999</v>
      </c>
      <c r="S300" s="32">
        <f>IF(E10,DEGREES(Q300),Q300)</f>
        <v>297</v>
      </c>
      <c r="T300" s="32">
        <f>IF(E8,90-S300-E9,S300+90+E9)</f>
        <v>387</v>
      </c>
      <c r="U300" s="32">
        <f>IF(E11,ABS(E6)-R300,ABS(E5)+R300)</f>
        <v>1.3653000000000002</v>
      </c>
      <c r="V300" s="32">
        <f t="shared" si="18"/>
        <v>1.216491207474379</v>
      </c>
      <c r="W300" s="33">
        <f t="shared" si="19"/>
        <v>0.61983322929440299</v>
      </c>
    </row>
    <row r="301" spans="1:23" x14ac:dyDescent="0.25">
      <c r="A301" s="1">
        <v>299</v>
      </c>
      <c r="B301" s="2">
        <v>7.85E-2</v>
      </c>
      <c r="Q301" s="31">
        <f t="shared" si="16"/>
        <v>298</v>
      </c>
      <c r="R301" s="32">
        <f t="shared" si="17"/>
        <v>0.15679999999999999</v>
      </c>
      <c r="S301" s="32">
        <f>IF(E10,DEGREES(Q301),Q301)</f>
        <v>298</v>
      </c>
      <c r="T301" s="32">
        <f>IF(E8,90-S301-E9,S301+90+E9)</f>
        <v>388</v>
      </c>
      <c r="U301" s="32">
        <f>IF(E11,ABS(E6)-R301,ABS(E5)+R301)</f>
        <v>1.4432</v>
      </c>
      <c r="V301" s="32">
        <f t="shared" si="18"/>
        <v>1.2742699660140038</v>
      </c>
      <c r="W301" s="33">
        <f t="shared" si="19"/>
        <v>0.67754135941259697</v>
      </c>
    </row>
    <row r="302" spans="1:23" x14ac:dyDescent="0.25">
      <c r="A302" s="1">
        <v>300</v>
      </c>
      <c r="B302" s="2">
        <v>0</v>
      </c>
      <c r="Q302" s="31">
        <f t="shared" si="16"/>
        <v>299</v>
      </c>
      <c r="R302" s="32">
        <f t="shared" si="17"/>
        <v>7.85E-2</v>
      </c>
      <c r="S302" s="32">
        <f>IF(E10,DEGREES(Q302),Q302)</f>
        <v>299</v>
      </c>
      <c r="T302" s="32">
        <f>IF(E8,90-S302-E9,S302+90+E9)</f>
        <v>389</v>
      </c>
      <c r="U302" s="32">
        <f>IF(E11,ABS(E6)-R302,ABS(E5)+R302)</f>
        <v>1.5215000000000001</v>
      </c>
      <c r="V302" s="32">
        <f t="shared" si="18"/>
        <v>1.3307338844125907</v>
      </c>
      <c r="W302" s="33">
        <f t="shared" si="19"/>
        <v>0.73763783720480214</v>
      </c>
    </row>
    <row r="303" spans="1:23" x14ac:dyDescent="0.25">
      <c r="A303" s="1">
        <v>301</v>
      </c>
      <c r="B303" s="2">
        <v>7.85E-2</v>
      </c>
      <c r="Q303" s="31">
        <f t="shared" si="16"/>
        <v>300</v>
      </c>
      <c r="R303" s="32">
        <f t="shared" si="17"/>
        <v>0</v>
      </c>
      <c r="S303" s="32">
        <f>IF(E10,DEGREES(Q303),Q303)</f>
        <v>300</v>
      </c>
      <c r="T303" s="32">
        <f>IF(E8,90-S303-E9,S303+90+E9)</f>
        <v>390</v>
      </c>
      <c r="U303" s="32">
        <f>IF(E11,ABS(E6)-R303,ABS(E5)+R303)</f>
        <v>1.6</v>
      </c>
      <c r="V303" s="32">
        <f t="shared" si="18"/>
        <v>1.3856406460551018</v>
      </c>
      <c r="W303" s="33">
        <f t="shared" si="19"/>
        <v>0.8</v>
      </c>
    </row>
    <row r="304" spans="1:23" x14ac:dyDescent="0.25">
      <c r="A304" s="1">
        <v>302</v>
      </c>
      <c r="B304" s="2">
        <v>0.15679999999999999</v>
      </c>
      <c r="Q304" s="31">
        <f t="shared" si="16"/>
        <v>301</v>
      </c>
      <c r="R304" s="32">
        <f t="shared" si="17"/>
        <v>7.85E-2</v>
      </c>
      <c r="S304" s="32">
        <f>IF(E10,DEGREES(Q304),Q304)</f>
        <v>301</v>
      </c>
      <c r="T304" s="32">
        <f>IF(E8,90-S304-E9,S304+90+E9)</f>
        <v>391</v>
      </c>
      <c r="U304" s="32">
        <f>IF(E11,ABS(E6)-R304,ABS(E5)+R304)</f>
        <v>1.5215000000000001</v>
      </c>
      <c r="V304" s="32">
        <f t="shared" si="18"/>
        <v>1.3041800480182639</v>
      </c>
      <c r="W304" s="33">
        <f t="shared" si="19"/>
        <v>0.78363043097564722</v>
      </c>
    </row>
    <row r="305" spans="1:23" x14ac:dyDescent="0.25">
      <c r="A305" s="1">
        <v>303</v>
      </c>
      <c r="B305" s="2">
        <v>0.23469999999999999</v>
      </c>
      <c r="Q305" s="31">
        <f t="shared" si="16"/>
        <v>302</v>
      </c>
      <c r="R305" s="32">
        <f t="shared" si="17"/>
        <v>0.15679999999999999</v>
      </c>
      <c r="S305" s="32">
        <f>IF(E10,DEGREES(Q305),Q305)</f>
        <v>302</v>
      </c>
      <c r="T305" s="32">
        <f>IF(E8,90-S305-E9,S305+90+E9)</f>
        <v>392</v>
      </c>
      <c r="U305" s="32">
        <f>IF(E11,ABS(E6)-R305,ABS(E5)+R305)</f>
        <v>1.4432</v>
      </c>
      <c r="V305" s="32">
        <f t="shared" si="18"/>
        <v>1.2239030123729544</v>
      </c>
      <c r="W305" s="33">
        <f t="shared" si="19"/>
        <v>0.76477948214136104</v>
      </c>
    </row>
    <row r="306" spans="1:23" x14ac:dyDescent="0.25">
      <c r="A306" s="1">
        <v>304</v>
      </c>
      <c r="B306" s="2">
        <v>0.31190000000000001</v>
      </c>
      <c r="Q306" s="31">
        <f t="shared" si="16"/>
        <v>303</v>
      </c>
      <c r="R306" s="32">
        <f t="shared" si="17"/>
        <v>0.23469999999999999</v>
      </c>
      <c r="S306" s="32">
        <f>IF(E10,DEGREES(Q306),Q306)</f>
        <v>303</v>
      </c>
      <c r="T306" s="32">
        <f>IF(E8,90-S306-E9,S306+90+E9)</f>
        <v>393</v>
      </c>
      <c r="U306" s="32">
        <f>IF(E11,ABS(E6)-R306,ABS(E5)+R306)</f>
        <v>1.3653000000000002</v>
      </c>
      <c r="V306" s="32">
        <f t="shared" si="18"/>
        <v>1.1450369264158873</v>
      </c>
      <c r="W306" s="33">
        <f t="shared" si="19"/>
        <v>0.74359567450601693</v>
      </c>
    </row>
    <row r="307" spans="1:23" x14ac:dyDescent="0.25">
      <c r="A307" s="1">
        <v>305</v>
      </c>
      <c r="B307" s="2">
        <v>0.38819999999999999</v>
      </c>
      <c r="Q307" s="31">
        <f t="shared" si="16"/>
        <v>304</v>
      </c>
      <c r="R307" s="32">
        <f t="shared" si="17"/>
        <v>0.31190000000000001</v>
      </c>
      <c r="S307" s="32">
        <f>IF(E10,DEGREES(Q307),Q307)</f>
        <v>304</v>
      </c>
      <c r="T307" s="32">
        <f>IF(E8,90-S307-E9,S307+90+E9)</f>
        <v>394</v>
      </c>
      <c r="U307" s="32">
        <f>IF(E11,ABS(E6)-R307,ABS(E5)+R307)</f>
        <v>1.2881</v>
      </c>
      <c r="V307" s="32">
        <f t="shared" si="18"/>
        <v>1.0678832972081491</v>
      </c>
      <c r="W307" s="33">
        <f t="shared" si="19"/>
        <v>0.72029637896066911</v>
      </c>
    </row>
    <row r="308" spans="1:23" x14ac:dyDescent="0.25">
      <c r="A308" s="1">
        <v>306</v>
      </c>
      <c r="B308" s="2">
        <v>0.46350000000000002</v>
      </c>
      <c r="Q308" s="31">
        <f t="shared" si="16"/>
        <v>305</v>
      </c>
      <c r="R308" s="32">
        <f t="shared" si="17"/>
        <v>0.38819999999999999</v>
      </c>
      <c r="S308" s="32">
        <f>IF(E10,DEGREES(Q308),Q308)</f>
        <v>305</v>
      </c>
      <c r="T308" s="32">
        <f>IF(E8,90-S308-E9,S308+90+E9)</f>
        <v>395</v>
      </c>
      <c r="U308" s="32">
        <f>IF(E11,ABS(E6)-R308,ABS(E5)+R308)</f>
        <v>1.2118000000000002</v>
      </c>
      <c r="V308" s="32">
        <f t="shared" si="18"/>
        <v>0.99264844726940038</v>
      </c>
      <c r="W308" s="33">
        <f t="shared" si="19"/>
        <v>0.69505992557019769</v>
      </c>
    </row>
    <row r="309" spans="1:23" x14ac:dyDescent="0.25">
      <c r="A309" s="1">
        <v>307</v>
      </c>
      <c r="B309" s="2">
        <v>0.53759999999999997</v>
      </c>
      <c r="Q309" s="31">
        <f t="shared" si="16"/>
        <v>306</v>
      </c>
      <c r="R309" s="32">
        <f t="shared" si="17"/>
        <v>0.46350000000000002</v>
      </c>
      <c r="S309" s="32">
        <f>IF(E10,DEGREES(Q309),Q309)</f>
        <v>306</v>
      </c>
      <c r="T309" s="32">
        <f>IF(E8,90-S309-E9,S309+90+E9)</f>
        <v>396</v>
      </c>
      <c r="U309" s="32">
        <f>IF(E11,ABS(E6)-R309,ABS(E5)+R309)</f>
        <v>1.1365000000000001</v>
      </c>
      <c r="V309" s="32">
        <f t="shared" si="18"/>
        <v>0.91944781410712795</v>
      </c>
      <c r="W309" s="33">
        <f t="shared" si="19"/>
        <v>0.66801793923039554</v>
      </c>
    </row>
    <row r="310" spans="1:23" x14ac:dyDescent="0.25">
      <c r="A310" s="1">
        <v>308</v>
      </c>
      <c r="B310" s="2">
        <v>0.61009999999999998</v>
      </c>
      <c r="Q310" s="31">
        <f t="shared" si="16"/>
        <v>307</v>
      </c>
      <c r="R310" s="32">
        <f t="shared" si="17"/>
        <v>0.53759999999999997</v>
      </c>
      <c r="S310" s="32">
        <f>IF(E10,DEGREES(Q310),Q310)</f>
        <v>307</v>
      </c>
      <c r="T310" s="32">
        <f>IF(E8,90-S310-E9,S310+90+E9)</f>
        <v>397</v>
      </c>
      <c r="U310" s="32">
        <f>IF(E11,ABS(E6)-R310,ABS(E5)+R310)</f>
        <v>1.0624000000000002</v>
      </c>
      <c r="V310" s="32">
        <f t="shared" si="18"/>
        <v>0.8484703658742444</v>
      </c>
      <c r="W310" s="33">
        <f t="shared" si="19"/>
        <v>0.63936828059673589</v>
      </c>
    </row>
    <row r="311" spans="1:23" x14ac:dyDescent="0.25">
      <c r="A311" s="1">
        <v>309</v>
      </c>
      <c r="B311" s="2">
        <v>0.68100000000000005</v>
      </c>
      <c r="Q311" s="31">
        <f t="shared" si="16"/>
        <v>308</v>
      </c>
      <c r="R311" s="32">
        <f t="shared" si="17"/>
        <v>0.61009999999999998</v>
      </c>
      <c r="S311" s="32">
        <f>IF(E10,DEGREES(Q311),Q311)</f>
        <v>308</v>
      </c>
      <c r="T311" s="32">
        <f>IF(E8,90-S311-E9,S311+90+E9)</f>
        <v>398</v>
      </c>
      <c r="U311" s="32">
        <f>IF(E11,ABS(E6)-R311,ABS(E5)+R311)</f>
        <v>0.98990000000000011</v>
      </c>
      <c r="V311" s="32">
        <f t="shared" si="18"/>
        <v>0.78005184499529401</v>
      </c>
      <c r="W311" s="33">
        <f t="shared" si="19"/>
        <v>0.60944329442486933</v>
      </c>
    </row>
    <row r="312" spans="1:23" x14ac:dyDescent="0.25">
      <c r="A312" s="1">
        <v>310</v>
      </c>
      <c r="B312" s="2">
        <v>0.75</v>
      </c>
      <c r="Q312" s="31">
        <f t="shared" si="16"/>
        <v>309</v>
      </c>
      <c r="R312" s="32">
        <f t="shared" si="17"/>
        <v>0.68100000000000005</v>
      </c>
      <c r="S312" s="32">
        <f>IF(E10,DEGREES(Q312),Q312)</f>
        <v>309</v>
      </c>
      <c r="T312" s="32">
        <f>IF(E8,90-S312-E9,S312+90+E9)</f>
        <v>399</v>
      </c>
      <c r="U312" s="32">
        <f>IF(E11,ABS(E6)-R312,ABS(E5)+R312)</f>
        <v>0.91900000000000004</v>
      </c>
      <c r="V312" s="32">
        <f t="shared" si="18"/>
        <v>0.71419713857895628</v>
      </c>
      <c r="W312" s="33">
        <f t="shared" si="19"/>
        <v>0.57834543937480065</v>
      </c>
    </row>
    <row r="313" spans="1:23" x14ac:dyDescent="0.25">
      <c r="A313" s="1">
        <v>311</v>
      </c>
      <c r="B313" s="2">
        <v>0.81699999999999995</v>
      </c>
      <c r="Q313" s="31">
        <f t="shared" si="16"/>
        <v>310</v>
      </c>
      <c r="R313" s="32">
        <f t="shared" si="17"/>
        <v>0.75</v>
      </c>
      <c r="S313" s="32">
        <f>IF(E10,DEGREES(Q313),Q313)</f>
        <v>310</v>
      </c>
      <c r="T313" s="32">
        <f>IF(E8,90-S313-E9,S313+90+E9)</f>
        <v>400</v>
      </c>
      <c r="U313" s="32">
        <f>IF(E11,ABS(E6)-R313,ABS(E5)+R313)</f>
        <v>0.85000000000000009</v>
      </c>
      <c r="V313" s="32">
        <f t="shared" si="18"/>
        <v>0.65113777665113148</v>
      </c>
      <c r="W313" s="33">
        <f t="shared" si="19"/>
        <v>0.54636946823355836</v>
      </c>
    </row>
    <row r="314" spans="1:23" x14ac:dyDescent="0.25">
      <c r="A314" s="1">
        <v>312</v>
      </c>
      <c r="B314" s="2">
        <v>0.88170000000000004</v>
      </c>
      <c r="Q314" s="31">
        <f t="shared" si="16"/>
        <v>311</v>
      </c>
      <c r="R314" s="32">
        <f t="shared" si="17"/>
        <v>0.81699999999999995</v>
      </c>
      <c r="S314" s="32">
        <f>IF(E10,DEGREES(Q314),Q314)</f>
        <v>311</v>
      </c>
      <c r="T314" s="32">
        <f>IF(E8,90-S314-E9,S314+90+E9)</f>
        <v>401</v>
      </c>
      <c r="U314" s="32">
        <f>IF(E11,ABS(E6)-R314,ABS(E5)+R314)</f>
        <v>0.78300000000000014</v>
      </c>
      <c r="V314" s="32">
        <f t="shared" si="18"/>
        <v>0.59093760131443074</v>
      </c>
      <c r="W314" s="33">
        <f t="shared" si="19"/>
        <v>0.51369421969956708</v>
      </c>
    </row>
    <row r="315" spans="1:23" x14ac:dyDescent="0.25">
      <c r="A315" s="1">
        <v>313</v>
      </c>
      <c r="B315" s="2">
        <v>0.94399999999999995</v>
      </c>
      <c r="Q315" s="31">
        <f t="shared" si="16"/>
        <v>312</v>
      </c>
      <c r="R315" s="32">
        <f t="shared" si="17"/>
        <v>0.88170000000000004</v>
      </c>
      <c r="S315" s="32">
        <f>IF(E10,DEGREES(Q315),Q315)</f>
        <v>312</v>
      </c>
      <c r="T315" s="32">
        <f>IF(E8,90-S315-E9,S315+90+E9)</f>
        <v>402</v>
      </c>
      <c r="U315" s="32">
        <f>IF(E11,ABS(E6)-R315,ABS(E5)+R315)</f>
        <v>0.71830000000000005</v>
      </c>
      <c r="V315" s="32">
        <f t="shared" si="18"/>
        <v>0.53380092814041213</v>
      </c>
      <c r="W315" s="33">
        <f t="shared" si="19"/>
        <v>0.48063651454756806</v>
      </c>
    </row>
    <row r="316" spans="1:23" x14ac:dyDescent="0.25">
      <c r="A316" s="1">
        <v>314</v>
      </c>
      <c r="B316" s="2">
        <v>1.0037</v>
      </c>
      <c r="Q316" s="31">
        <f t="shared" si="16"/>
        <v>313</v>
      </c>
      <c r="R316" s="32">
        <f t="shared" si="17"/>
        <v>0.94399999999999995</v>
      </c>
      <c r="S316" s="32">
        <f>IF(E10,DEGREES(Q316),Q316)</f>
        <v>313</v>
      </c>
      <c r="T316" s="32">
        <f>IF(E8,90-S316-E9,S316+90+E9)</f>
        <v>403</v>
      </c>
      <c r="U316" s="32">
        <f>IF(E11,ABS(E6)-R316,ABS(E5)+R316)</f>
        <v>0.65600000000000014</v>
      </c>
      <c r="V316" s="32">
        <f t="shared" si="18"/>
        <v>0.47976802826217585</v>
      </c>
      <c r="W316" s="33">
        <f t="shared" si="19"/>
        <v>0.44739092420099918</v>
      </c>
    </row>
    <row r="317" spans="1:23" x14ac:dyDescent="0.25">
      <c r="A317" s="1">
        <v>315</v>
      </c>
      <c r="B317" s="2">
        <v>1.0607</v>
      </c>
      <c r="Q317" s="31">
        <f t="shared" si="16"/>
        <v>314</v>
      </c>
      <c r="R317" s="32">
        <f t="shared" si="17"/>
        <v>1.0037</v>
      </c>
      <c r="S317" s="32">
        <f>IF(E10,DEGREES(Q317),Q317)</f>
        <v>314</v>
      </c>
      <c r="T317" s="32">
        <f>IF(E8,90-S317-E9,S317+90+E9)</f>
        <v>404</v>
      </c>
      <c r="U317" s="32">
        <f>IF(E11,ABS(E6)-R317,ABS(E5)+R317)</f>
        <v>0.59630000000000005</v>
      </c>
      <c r="V317" s="32">
        <f t="shared" si="18"/>
        <v>0.42894232294193774</v>
      </c>
      <c r="W317" s="33">
        <f t="shared" si="19"/>
        <v>0.41422478630470011</v>
      </c>
    </row>
    <row r="318" spans="1:23" x14ac:dyDescent="0.25">
      <c r="A318" s="1">
        <v>316</v>
      </c>
      <c r="B318" s="2">
        <v>1.1147</v>
      </c>
      <c r="Q318" s="31">
        <f t="shared" si="16"/>
        <v>315</v>
      </c>
      <c r="R318" s="32">
        <f t="shared" si="17"/>
        <v>1.0607</v>
      </c>
      <c r="S318" s="32">
        <f>IF(E10,DEGREES(Q318),Q318)</f>
        <v>315</v>
      </c>
      <c r="T318" s="32">
        <f>IF(E8,90-S318-E9,S318+90+E9)</f>
        <v>405</v>
      </c>
      <c r="U318" s="32">
        <f>IF(E11,ABS(E6)-R318,ABS(E5)+R318)</f>
        <v>0.53930000000000011</v>
      </c>
      <c r="V318" s="32">
        <f t="shared" si="18"/>
        <v>0.38134268709390523</v>
      </c>
      <c r="W318" s="33">
        <f t="shared" si="19"/>
        <v>0.38134268709390506</v>
      </c>
    </row>
    <row r="319" spans="1:23" x14ac:dyDescent="0.25">
      <c r="A319" s="1">
        <v>317</v>
      </c>
      <c r="B319" s="2">
        <v>1.1657</v>
      </c>
      <c r="Q319" s="31">
        <f t="shared" si="16"/>
        <v>316</v>
      </c>
      <c r="R319" s="32">
        <f t="shared" si="17"/>
        <v>1.1147</v>
      </c>
      <c r="S319" s="32">
        <f>IF(E10,DEGREES(Q319),Q319)</f>
        <v>316</v>
      </c>
      <c r="T319" s="32">
        <f>IF(E8,90-S319-E9,S319+90+E9)</f>
        <v>406</v>
      </c>
      <c r="U319" s="32">
        <f>IF(E11,ABS(E6)-R319,ABS(E5)+R319)</f>
        <v>0.48530000000000006</v>
      </c>
      <c r="V319" s="32">
        <f t="shared" si="18"/>
        <v>0.33711770718375156</v>
      </c>
      <c r="W319" s="33">
        <f t="shared" si="19"/>
        <v>0.34909560510434728</v>
      </c>
    </row>
    <row r="320" spans="1:23" x14ac:dyDescent="0.25">
      <c r="A320" s="1">
        <v>318</v>
      </c>
      <c r="B320" s="2">
        <v>1.2135</v>
      </c>
      <c r="Q320" s="31">
        <f t="shared" si="16"/>
        <v>317</v>
      </c>
      <c r="R320" s="32">
        <f t="shared" si="17"/>
        <v>1.1657</v>
      </c>
      <c r="S320" s="32">
        <f>IF(E10,DEGREES(Q320),Q320)</f>
        <v>317</v>
      </c>
      <c r="T320" s="32">
        <f>IF(E8,90-S320-E9,S320+90+E9)</f>
        <v>407</v>
      </c>
      <c r="U320" s="32">
        <f>IF(E11,ABS(E6)-R320,ABS(E5)+R320)</f>
        <v>0.43430000000000013</v>
      </c>
      <c r="V320" s="32">
        <f t="shared" si="18"/>
        <v>0.2961918877751431</v>
      </c>
      <c r="W320" s="33">
        <f t="shared" si="19"/>
        <v>0.31762691261320591</v>
      </c>
    </row>
    <row r="321" spans="1:23" x14ac:dyDescent="0.25">
      <c r="A321" s="1">
        <v>319</v>
      </c>
      <c r="B321" s="2">
        <v>1.258</v>
      </c>
      <c r="Q321" s="31">
        <f t="shared" si="16"/>
        <v>318</v>
      </c>
      <c r="R321" s="32">
        <f t="shared" si="17"/>
        <v>1.2135</v>
      </c>
      <c r="S321" s="32">
        <f>IF(E10,DEGREES(Q321),Q321)</f>
        <v>318</v>
      </c>
      <c r="T321" s="32">
        <f>IF(E8,90-S321-E9,S321+90+E9)</f>
        <v>408</v>
      </c>
      <c r="U321" s="32">
        <f>IF(E11,ABS(E6)-R321,ABS(E5)+R321)</f>
        <v>0.38650000000000007</v>
      </c>
      <c r="V321" s="32">
        <f t="shared" si="18"/>
        <v>0.25861897935769873</v>
      </c>
      <c r="W321" s="33">
        <f t="shared" si="19"/>
        <v>0.2872254750470129</v>
      </c>
    </row>
    <row r="322" spans="1:23" x14ac:dyDescent="0.25">
      <c r="A322" s="1">
        <v>320</v>
      </c>
      <c r="B322" s="2">
        <v>1.2989999999999999</v>
      </c>
      <c r="Q322" s="31">
        <f t="shared" si="16"/>
        <v>319</v>
      </c>
      <c r="R322" s="32">
        <f t="shared" si="17"/>
        <v>1.258</v>
      </c>
      <c r="S322" s="32">
        <f>IF(E10,DEGREES(Q322),Q322)</f>
        <v>319</v>
      </c>
      <c r="T322" s="32">
        <f>IF(E8,90-S322-E9,S322+90+E9)</f>
        <v>409</v>
      </c>
      <c r="U322" s="32">
        <f>IF(E11,ABS(E6)-R322,ABS(E5)+R322)</f>
        <v>0.34200000000000008</v>
      </c>
      <c r="V322" s="32">
        <f t="shared" si="18"/>
        <v>0.22437218791475358</v>
      </c>
      <c r="W322" s="33">
        <f t="shared" si="19"/>
        <v>0.25811067643618807</v>
      </c>
    </row>
    <row r="323" spans="1:23" x14ac:dyDescent="0.25">
      <c r="A323" s="1">
        <v>321</v>
      </c>
      <c r="B323" s="2">
        <v>1.3365</v>
      </c>
      <c r="Q323" s="31">
        <f t="shared" ref="Q323:Q363" si="20">A322</f>
        <v>320</v>
      </c>
      <c r="R323" s="32">
        <f t="shared" ref="R323:R363" si="21">B322</f>
        <v>1.2989999999999999</v>
      </c>
      <c r="S323" s="32">
        <f>IF(E10,DEGREES(Q323),Q323)</f>
        <v>320</v>
      </c>
      <c r="T323" s="32">
        <f>IF(E8,90-S323-E9,S323+90+E9)</f>
        <v>410</v>
      </c>
      <c r="U323" s="32">
        <f>IF(E11,ABS(E6)-R323,ABS(E5)+R323)</f>
        <v>0.30100000000000016</v>
      </c>
      <c r="V323" s="32">
        <f t="shared" ref="V323:V363" si="22">COS(RADIANS(T323))*U323</f>
        <v>0.19347907051564853</v>
      </c>
      <c r="W323" s="33">
        <f t="shared" ref="W323:W363" si="23">SIN(RADIANS(T323))*U323</f>
        <v>0.23057937737881243</v>
      </c>
    </row>
    <row r="324" spans="1:23" x14ac:dyDescent="0.25">
      <c r="A324" s="1">
        <v>322</v>
      </c>
      <c r="B324" s="2">
        <v>1.3703000000000001</v>
      </c>
      <c r="Q324" s="31">
        <f t="shared" si="20"/>
        <v>321</v>
      </c>
      <c r="R324" s="32">
        <f t="shared" si="21"/>
        <v>1.3365</v>
      </c>
      <c r="S324" s="32">
        <f>IF(E10,DEGREES(Q324),Q324)</f>
        <v>321</v>
      </c>
      <c r="T324" s="32">
        <f>IF(E8,90-S324-E9,S324+90+E9)</f>
        <v>411</v>
      </c>
      <c r="U324" s="32">
        <f>IF(E11,ABS(E6)-R324,ABS(E5)+R324)</f>
        <v>0.26350000000000007</v>
      </c>
      <c r="V324" s="32">
        <f t="shared" si="22"/>
        <v>0.16582592304163213</v>
      </c>
      <c r="W324" s="33">
        <f t="shared" si="23"/>
        <v>0.20477796084391195</v>
      </c>
    </row>
    <row r="325" spans="1:23" x14ac:dyDescent="0.25">
      <c r="A325" s="1">
        <v>323</v>
      </c>
      <c r="B325" s="2">
        <v>1.4004000000000001</v>
      </c>
      <c r="Q325" s="31">
        <f t="shared" si="20"/>
        <v>322</v>
      </c>
      <c r="R325" s="32">
        <f t="shared" si="21"/>
        <v>1.3703000000000001</v>
      </c>
      <c r="S325" s="32">
        <f>IF(E10,DEGREES(Q325),Q325)</f>
        <v>322</v>
      </c>
      <c r="T325" s="32">
        <f>IF(E8,90-S325-E9,S325+90+E9)</f>
        <v>412</v>
      </c>
      <c r="U325" s="32">
        <f>IF(E11,ABS(E6)-R325,ABS(E5)+R325)</f>
        <v>0.22970000000000002</v>
      </c>
      <c r="V325" s="32">
        <f t="shared" si="22"/>
        <v>0.14141744088230368</v>
      </c>
      <c r="W325" s="33">
        <f t="shared" si="23"/>
        <v>0.18100607010346406</v>
      </c>
    </row>
    <row r="326" spans="1:23" x14ac:dyDescent="0.25">
      <c r="A326" s="1">
        <v>324</v>
      </c>
      <c r="B326" s="2">
        <v>1.4266000000000001</v>
      </c>
      <c r="Q326" s="31">
        <f t="shared" si="20"/>
        <v>323</v>
      </c>
      <c r="R326" s="32">
        <f t="shared" si="21"/>
        <v>1.4004000000000001</v>
      </c>
      <c r="S326" s="32">
        <f>IF(E10,DEGREES(Q326),Q326)</f>
        <v>323</v>
      </c>
      <c r="T326" s="32">
        <f>IF(E8,90-S326-E9,S326+90+E9)</f>
        <v>413</v>
      </c>
      <c r="U326" s="32">
        <f>IF(E11,ABS(E6)-R326,ABS(E5)+R326)</f>
        <v>0.1996</v>
      </c>
      <c r="V326" s="32">
        <f t="shared" si="22"/>
        <v>0.12012227862114885</v>
      </c>
      <c r="W326" s="33">
        <f t="shared" si="23"/>
        <v>0.15940764780543965</v>
      </c>
    </row>
    <row r="327" spans="1:23" x14ac:dyDescent="0.25">
      <c r="A327" s="1">
        <v>325</v>
      </c>
      <c r="B327" s="2">
        <v>1.4489000000000001</v>
      </c>
      <c r="Q327" s="31">
        <f t="shared" si="20"/>
        <v>324</v>
      </c>
      <c r="R327" s="32">
        <f t="shared" si="21"/>
        <v>1.4266000000000001</v>
      </c>
      <c r="S327" s="32">
        <f>IF(E10,DEGREES(Q327),Q327)</f>
        <v>324</v>
      </c>
      <c r="T327" s="32">
        <f>IF(E8,90-S327-E9,S327+90+E9)</f>
        <v>414</v>
      </c>
      <c r="U327" s="32">
        <f>IF(E11,ABS(E6)-R327,ABS(E5)+R327)</f>
        <v>0.1734</v>
      </c>
      <c r="V327" s="32">
        <f t="shared" si="22"/>
        <v>0.10192196274751487</v>
      </c>
      <c r="W327" s="33">
        <f t="shared" si="23"/>
        <v>0.14028354682461586</v>
      </c>
    </row>
    <row r="328" spans="1:23" x14ac:dyDescent="0.25">
      <c r="A328" s="1">
        <v>326</v>
      </c>
      <c r="B328" s="2">
        <v>1.4672000000000001</v>
      </c>
      <c r="Q328" s="31">
        <f t="shared" si="20"/>
        <v>325</v>
      </c>
      <c r="R328" s="32">
        <f t="shared" si="21"/>
        <v>1.4489000000000001</v>
      </c>
      <c r="S328" s="32">
        <f>IF(E10,DEGREES(Q328),Q328)</f>
        <v>325</v>
      </c>
      <c r="T328" s="32">
        <f>IF(E8,90-S328-E9,S328+90+E9)</f>
        <v>415</v>
      </c>
      <c r="U328" s="32">
        <f>IF(E11,ABS(E6)-R328,ABS(E5)+R328)</f>
        <v>0.15110000000000001</v>
      </c>
      <c r="V328" s="32">
        <f t="shared" si="22"/>
        <v>8.666739953264313E-2</v>
      </c>
      <c r="W328" s="33">
        <f t="shared" si="23"/>
        <v>0.12377387389206662</v>
      </c>
    </row>
    <row r="329" spans="1:23" x14ac:dyDescent="0.25">
      <c r="A329" s="1">
        <v>327</v>
      </c>
      <c r="B329" s="2">
        <v>1.4815</v>
      </c>
      <c r="Q329" s="31">
        <f t="shared" si="20"/>
        <v>326</v>
      </c>
      <c r="R329" s="32">
        <f t="shared" si="21"/>
        <v>1.4672000000000001</v>
      </c>
      <c r="S329" s="32">
        <f>IF(E10,DEGREES(Q329),Q329)</f>
        <v>326</v>
      </c>
      <c r="T329" s="32">
        <f>IF(E8,90-S329-E9,S329+90+E9)</f>
        <v>416</v>
      </c>
      <c r="U329" s="32">
        <f>IF(E11,ABS(E6)-R329,ABS(E5)+R329)</f>
        <v>0.13280000000000003</v>
      </c>
      <c r="V329" s="32">
        <f t="shared" si="22"/>
        <v>7.426081758091517E-2</v>
      </c>
      <c r="W329" s="33">
        <f t="shared" si="23"/>
        <v>0.11009618963530958</v>
      </c>
    </row>
    <row r="330" spans="1:23" x14ac:dyDescent="0.25">
      <c r="A330" s="1">
        <v>328</v>
      </c>
      <c r="B330" s="2">
        <v>1.4918</v>
      </c>
      <c r="Q330" s="31">
        <f t="shared" si="20"/>
        <v>327</v>
      </c>
      <c r="R330" s="32">
        <f t="shared" si="21"/>
        <v>1.4815</v>
      </c>
      <c r="S330" s="32">
        <f>IF(E10,DEGREES(Q330),Q330)</f>
        <v>327</v>
      </c>
      <c r="T330" s="32">
        <f>IF(E8,90-S330-E9,S330+90+E9)</f>
        <v>417</v>
      </c>
      <c r="U330" s="32">
        <f>IF(E11,ABS(E6)-R330,ABS(E5)+R330)</f>
        <v>0.11850000000000005</v>
      </c>
      <c r="V330" s="32">
        <f t="shared" si="22"/>
        <v>6.4539725649280733E-2</v>
      </c>
      <c r="W330" s="33">
        <f t="shared" si="23"/>
        <v>9.938246230153279E-2</v>
      </c>
    </row>
    <row r="331" spans="1:23" x14ac:dyDescent="0.25">
      <c r="A331" s="1">
        <v>329</v>
      </c>
      <c r="B331" s="2">
        <v>1.4979</v>
      </c>
      <c r="Q331" s="31">
        <f t="shared" si="20"/>
        <v>328</v>
      </c>
      <c r="R331" s="32">
        <f t="shared" si="21"/>
        <v>1.4918</v>
      </c>
      <c r="S331" s="32">
        <f>IF(E10,DEGREES(Q331),Q331)</f>
        <v>328</v>
      </c>
      <c r="T331" s="32">
        <f>IF(E8,90-S331-E9,S331+90+E9)</f>
        <v>418</v>
      </c>
      <c r="U331" s="32">
        <f>IF(E11,ABS(E6)-R331,ABS(E5)+R331)</f>
        <v>0.10820000000000007</v>
      </c>
      <c r="V331" s="32">
        <f t="shared" si="22"/>
        <v>5.7337264390032831E-2</v>
      </c>
      <c r="W331" s="33">
        <f t="shared" si="23"/>
        <v>9.1758804004125338E-2</v>
      </c>
    </row>
    <row r="332" spans="1:23" x14ac:dyDescent="0.25">
      <c r="A332" s="1">
        <v>330</v>
      </c>
      <c r="B332" s="2">
        <v>1.5</v>
      </c>
      <c r="Q332" s="31">
        <f t="shared" si="20"/>
        <v>329</v>
      </c>
      <c r="R332" s="32">
        <f t="shared" si="21"/>
        <v>1.4979</v>
      </c>
      <c r="S332" s="32">
        <f>IF(E10,DEGREES(Q332),Q332)</f>
        <v>329</v>
      </c>
      <c r="T332" s="32">
        <f>IF(E8,90-S332-E9,S332+90+E9)</f>
        <v>419</v>
      </c>
      <c r="U332" s="32">
        <f>IF(E11,ABS(E6)-R332,ABS(E5)+R332)</f>
        <v>0.10210000000000008</v>
      </c>
      <c r="V332" s="32">
        <f t="shared" si="22"/>
        <v>5.2585387448316603E-2</v>
      </c>
      <c r="W332" s="33">
        <f t="shared" si="23"/>
        <v>8.7516781401685714E-2</v>
      </c>
    </row>
    <row r="333" spans="1:23" x14ac:dyDescent="0.25">
      <c r="A333" s="1">
        <v>331</v>
      </c>
      <c r="B333" s="2">
        <v>1.4979</v>
      </c>
      <c r="Q333" s="31">
        <f t="shared" si="20"/>
        <v>330</v>
      </c>
      <c r="R333" s="32">
        <f t="shared" si="21"/>
        <v>1.5</v>
      </c>
      <c r="S333" s="32">
        <f>IF(E10,DEGREES(Q333),Q333)</f>
        <v>330</v>
      </c>
      <c r="T333" s="32">
        <f>IF(E8,90-S333-E9,S333+90+E9)</f>
        <v>420</v>
      </c>
      <c r="U333" s="32">
        <f>IF(E11,ABS(E6)-R333,ABS(E5)+R333)</f>
        <v>0.10000000000000009</v>
      </c>
      <c r="V333" s="32">
        <f t="shared" si="22"/>
        <v>5.0000000000000017E-2</v>
      </c>
      <c r="W333" s="33">
        <f t="shared" si="23"/>
        <v>8.6602540378443962E-2</v>
      </c>
    </row>
    <row r="334" spans="1:23" x14ac:dyDescent="0.25">
      <c r="A334" s="1">
        <v>332</v>
      </c>
      <c r="B334" s="2">
        <v>1.4918</v>
      </c>
      <c r="Q334" s="31">
        <f t="shared" si="20"/>
        <v>331</v>
      </c>
      <c r="R334" s="32">
        <f t="shared" si="21"/>
        <v>1.4979</v>
      </c>
      <c r="S334" s="32">
        <f>IF(E10,DEGREES(Q334),Q334)</f>
        <v>331</v>
      </c>
      <c r="T334" s="32">
        <f>IF(E8,90-S334-E9,S334+90+E9)</f>
        <v>421</v>
      </c>
      <c r="U334" s="32">
        <f>IF(E11,ABS(E6)-R334,ABS(E5)+R334)</f>
        <v>0.10210000000000008</v>
      </c>
      <c r="V334" s="32">
        <f t="shared" si="22"/>
        <v>4.9499062227151037E-2</v>
      </c>
      <c r="W334" s="33">
        <f t="shared" si="23"/>
        <v>8.9298672098932386E-2</v>
      </c>
    </row>
    <row r="335" spans="1:23" x14ac:dyDescent="0.25">
      <c r="A335" s="1">
        <v>333</v>
      </c>
      <c r="B335" s="2">
        <v>1.4815</v>
      </c>
      <c r="Q335" s="31">
        <f t="shared" si="20"/>
        <v>332</v>
      </c>
      <c r="R335" s="32">
        <f t="shared" si="21"/>
        <v>1.4918</v>
      </c>
      <c r="S335" s="32">
        <f>IF(E10,DEGREES(Q335),Q335)</f>
        <v>332</v>
      </c>
      <c r="T335" s="32">
        <f>IF(E8,90-S335-E9,S335+90+E9)</f>
        <v>422</v>
      </c>
      <c r="U335" s="32">
        <f>IF(E11,ABS(E6)-R335,ABS(E5)+R335)</f>
        <v>0.10820000000000007</v>
      </c>
      <c r="V335" s="32">
        <f t="shared" si="22"/>
        <v>5.0796823093433426E-2</v>
      </c>
      <c r="W335" s="33">
        <f t="shared" si="23"/>
        <v>9.5534929547335959E-2</v>
      </c>
    </row>
    <row r="336" spans="1:23" x14ac:dyDescent="0.25">
      <c r="A336" s="1">
        <v>334</v>
      </c>
      <c r="B336" s="2">
        <v>1.4672000000000001</v>
      </c>
      <c r="Q336" s="31">
        <f t="shared" si="20"/>
        <v>333</v>
      </c>
      <c r="R336" s="32">
        <f t="shared" si="21"/>
        <v>1.4815</v>
      </c>
      <c r="S336" s="32">
        <f>IF(E10,DEGREES(Q336),Q336)</f>
        <v>333</v>
      </c>
      <c r="T336" s="32">
        <f>IF(E8,90-S336-E9,S336+90+E9)</f>
        <v>423</v>
      </c>
      <c r="U336" s="32">
        <f>IF(E11,ABS(E6)-R336,ABS(E5)+R336)</f>
        <v>0.11850000000000005</v>
      </c>
      <c r="V336" s="32">
        <f t="shared" si="22"/>
        <v>5.3797874219136343E-2</v>
      </c>
      <c r="W336" s="33">
        <f t="shared" si="23"/>
        <v>0.10558427311632161</v>
      </c>
    </row>
    <row r="337" spans="1:23" x14ac:dyDescent="0.25">
      <c r="A337" s="1">
        <v>335</v>
      </c>
      <c r="B337" s="2">
        <v>1.4489000000000001</v>
      </c>
      <c r="Q337" s="31">
        <f t="shared" si="20"/>
        <v>334</v>
      </c>
      <c r="R337" s="32">
        <f t="shared" si="21"/>
        <v>1.4672000000000001</v>
      </c>
      <c r="S337" s="32">
        <f>IF(E10,DEGREES(Q337),Q337)</f>
        <v>334</v>
      </c>
      <c r="T337" s="32">
        <f>IF(E8,90-S337-E9,S337+90+E9)</f>
        <v>424</v>
      </c>
      <c r="U337" s="32">
        <f>IF(E11,ABS(E6)-R337,ABS(E5)+R337)</f>
        <v>0.13280000000000003</v>
      </c>
      <c r="V337" s="32">
        <f t="shared" si="22"/>
        <v>5.821568829358955E-2</v>
      </c>
      <c r="W337" s="33">
        <f t="shared" si="23"/>
        <v>0.11935984934852938</v>
      </c>
    </row>
    <row r="338" spans="1:23" x14ac:dyDescent="0.25">
      <c r="A338" s="1">
        <v>336</v>
      </c>
      <c r="B338" s="2">
        <v>1.4266000000000001</v>
      </c>
      <c r="Q338" s="31">
        <f t="shared" si="20"/>
        <v>335</v>
      </c>
      <c r="R338" s="32">
        <f t="shared" si="21"/>
        <v>1.4489000000000001</v>
      </c>
      <c r="S338" s="32">
        <f>IF(E10,DEGREES(Q338),Q338)</f>
        <v>335</v>
      </c>
      <c r="T338" s="32">
        <f>IF(E8,90-S338-E9,S338+90+E9)</f>
        <v>425</v>
      </c>
      <c r="U338" s="32">
        <f>IF(E11,ABS(E6)-R338,ABS(E5)+R338)</f>
        <v>0.15110000000000001</v>
      </c>
      <c r="V338" s="32">
        <f t="shared" si="22"/>
        <v>6.3857619349019665E-2</v>
      </c>
      <c r="W338" s="33">
        <f t="shared" si="23"/>
        <v>0.13694310662123782</v>
      </c>
    </row>
    <row r="339" spans="1:23" x14ac:dyDescent="0.25">
      <c r="A339" s="1">
        <v>337</v>
      </c>
      <c r="B339" s="2">
        <v>1.4004000000000001</v>
      </c>
      <c r="Q339" s="31">
        <f t="shared" si="20"/>
        <v>336</v>
      </c>
      <c r="R339" s="32">
        <f t="shared" si="21"/>
        <v>1.4266000000000001</v>
      </c>
      <c r="S339" s="32">
        <f>IF(E10,DEGREES(Q339),Q339)</f>
        <v>336</v>
      </c>
      <c r="T339" s="32">
        <f>IF(E8,90-S339-E9,S339+90+E9)</f>
        <v>426</v>
      </c>
      <c r="U339" s="32">
        <f>IF(E11,ABS(E6)-R339,ABS(E5)+R339)</f>
        <v>0.1734</v>
      </c>
      <c r="V339" s="32">
        <f t="shared" si="22"/>
        <v>7.052813390934376E-2</v>
      </c>
      <c r="W339" s="33">
        <f t="shared" si="23"/>
        <v>0.15840878235522698</v>
      </c>
    </row>
    <row r="340" spans="1:23" x14ac:dyDescent="0.25">
      <c r="A340" s="1">
        <v>338</v>
      </c>
      <c r="B340" s="2">
        <v>1.3703000000000001</v>
      </c>
      <c r="Q340" s="31">
        <f t="shared" si="20"/>
        <v>337</v>
      </c>
      <c r="R340" s="32">
        <f t="shared" si="21"/>
        <v>1.4004000000000001</v>
      </c>
      <c r="S340" s="32">
        <f>IF(E10,DEGREES(Q340),Q340)</f>
        <v>337</v>
      </c>
      <c r="T340" s="32">
        <f>IF(E8,90-S340-E9,S340+90+E9)</f>
        <v>427</v>
      </c>
      <c r="U340" s="32">
        <f>IF(E11,ABS(E6)-R340,ABS(E5)+R340)</f>
        <v>0.1996</v>
      </c>
      <c r="V340" s="32">
        <f t="shared" si="22"/>
        <v>7.7989933246459073E-2</v>
      </c>
      <c r="W340" s="33">
        <f t="shared" si="23"/>
        <v>0.18373276874910707</v>
      </c>
    </row>
    <row r="341" spans="1:23" x14ac:dyDescent="0.25">
      <c r="A341" s="1">
        <v>339</v>
      </c>
      <c r="B341" s="2">
        <v>1.3365</v>
      </c>
      <c r="Q341" s="31">
        <f t="shared" si="20"/>
        <v>338</v>
      </c>
      <c r="R341" s="32">
        <f t="shared" si="21"/>
        <v>1.3703000000000001</v>
      </c>
      <c r="S341" s="32">
        <f>IF(E10,DEGREES(Q341),Q341)</f>
        <v>338</v>
      </c>
      <c r="T341" s="32">
        <f>IF(E8,90-S341-E9,S341+90+E9)</f>
        <v>428</v>
      </c>
      <c r="U341" s="32">
        <f>IF(E11,ABS(E6)-R341,ABS(E5)+R341)</f>
        <v>0.22970000000000002</v>
      </c>
      <c r="V341" s="32">
        <f t="shared" si="22"/>
        <v>8.6047134507635084E-2</v>
      </c>
      <c r="W341" s="33">
        <f t="shared" si="23"/>
        <v>0.21297413139399105</v>
      </c>
    </row>
    <row r="342" spans="1:23" x14ac:dyDescent="0.25">
      <c r="A342" s="1">
        <v>340</v>
      </c>
      <c r="B342" s="2">
        <v>1.2989999999999999</v>
      </c>
      <c r="Q342" s="31">
        <f t="shared" si="20"/>
        <v>339</v>
      </c>
      <c r="R342" s="32">
        <f t="shared" si="21"/>
        <v>1.3365</v>
      </c>
      <c r="S342" s="32">
        <f>IF(E10,DEGREES(Q342),Q342)</f>
        <v>339</v>
      </c>
      <c r="T342" s="32">
        <f>IF(E8,90-S342-E9,S342+90+E9)</f>
        <v>429</v>
      </c>
      <c r="U342" s="32">
        <f>IF(E11,ABS(E6)-R342,ABS(E5)+R342)</f>
        <v>0.26350000000000007</v>
      </c>
      <c r="V342" s="32">
        <f t="shared" si="22"/>
        <v>9.4429954705186572E-2</v>
      </c>
      <c r="W342" s="33">
        <f t="shared" si="23"/>
        <v>0.24599844238201274</v>
      </c>
    </row>
    <row r="343" spans="1:23" x14ac:dyDescent="0.25">
      <c r="A343" s="1">
        <v>341</v>
      </c>
      <c r="B343" s="2">
        <v>1.258</v>
      </c>
      <c r="Q343" s="31">
        <f t="shared" si="20"/>
        <v>340</v>
      </c>
      <c r="R343" s="32">
        <f t="shared" si="21"/>
        <v>1.2989999999999999</v>
      </c>
      <c r="S343" s="32">
        <f>IF(E10,DEGREES(Q343),Q343)</f>
        <v>340</v>
      </c>
      <c r="T343" s="32">
        <f>IF(E8,90-S343-E9,S343+90+E9)</f>
        <v>430</v>
      </c>
      <c r="U343" s="32">
        <f>IF(E11,ABS(E6)-R343,ABS(E5)+R343)</f>
        <v>0.30100000000000016</v>
      </c>
      <c r="V343" s="32">
        <f t="shared" si="22"/>
        <v>0.10294806314102632</v>
      </c>
      <c r="W343" s="33">
        <f t="shared" si="23"/>
        <v>0.28284747885655859</v>
      </c>
    </row>
    <row r="344" spans="1:23" x14ac:dyDescent="0.25">
      <c r="A344" s="1">
        <v>342</v>
      </c>
      <c r="B344" s="2">
        <v>1.2135</v>
      </c>
      <c r="Q344" s="31">
        <f t="shared" si="20"/>
        <v>341</v>
      </c>
      <c r="R344" s="32">
        <f t="shared" si="21"/>
        <v>1.258</v>
      </c>
      <c r="S344" s="32">
        <f>IF(E10,DEGREES(Q344),Q344)</f>
        <v>341</v>
      </c>
      <c r="T344" s="32">
        <f>IF(E8,90-S344-E9,S344+90+E9)</f>
        <v>431</v>
      </c>
      <c r="U344" s="32">
        <f>IF(E11,ABS(E6)-R344,ABS(E5)+R344)</f>
        <v>0.34200000000000008</v>
      </c>
      <c r="V344" s="32">
        <f t="shared" si="22"/>
        <v>0.11134430882434763</v>
      </c>
      <c r="W344" s="33">
        <f t="shared" si="23"/>
        <v>0.32336735285496643</v>
      </c>
    </row>
    <row r="345" spans="1:23" x14ac:dyDescent="0.25">
      <c r="A345" s="1">
        <v>343</v>
      </c>
      <c r="B345" s="2">
        <v>1.1657</v>
      </c>
      <c r="Q345" s="31">
        <f t="shared" si="20"/>
        <v>342</v>
      </c>
      <c r="R345" s="32">
        <f t="shared" si="21"/>
        <v>1.2135</v>
      </c>
      <c r="S345" s="32">
        <f>IF(E10,DEGREES(Q345),Q345)</f>
        <v>342</v>
      </c>
      <c r="T345" s="32">
        <f>IF(E8,90-S345-E9,S345+90+E9)</f>
        <v>432</v>
      </c>
      <c r="U345" s="32">
        <f>IF(E11,ABS(E6)-R345,ABS(E5)+R345)</f>
        <v>0.38650000000000007</v>
      </c>
      <c r="V345" s="32">
        <f t="shared" si="22"/>
        <v>0.11943506832591731</v>
      </c>
      <c r="W345" s="33">
        <f t="shared" si="23"/>
        <v>0.36758334354807692</v>
      </c>
    </row>
    <row r="346" spans="1:23" x14ac:dyDescent="0.25">
      <c r="A346" s="1">
        <v>344</v>
      </c>
      <c r="B346" s="2">
        <v>1.1147</v>
      </c>
      <c r="Q346" s="31">
        <f t="shared" si="20"/>
        <v>343</v>
      </c>
      <c r="R346" s="32">
        <f t="shared" si="21"/>
        <v>1.1657</v>
      </c>
      <c r="S346" s="32">
        <f>IF(E10,DEGREES(Q346),Q346)</f>
        <v>343</v>
      </c>
      <c r="T346" s="32">
        <f>IF(E8,90-S346-E9,S346+90+E9)</f>
        <v>433</v>
      </c>
      <c r="U346" s="32">
        <f>IF(E11,ABS(E6)-R346,ABS(E5)+R346)</f>
        <v>0.43430000000000013</v>
      </c>
      <c r="V346" s="32">
        <f t="shared" si="22"/>
        <v>0.12697703136108482</v>
      </c>
      <c r="W346" s="33">
        <f t="shared" si="23"/>
        <v>0.41532315551474636</v>
      </c>
    </row>
    <row r="347" spans="1:23" x14ac:dyDescent="0.25">
      <c r="A347" s="1">
        <v>345</v>
      </c>
      <c r="B347" s="2">
        <v>1.0607</v>
      </c>
      <c r="Q347" s="31">
        <f t="shared" si="20"/>
        <v>344</v>
      </c>
      <c r="R347" s="32">
        <f t="shared" si="21"/>
        <v>1.1147</v>
      </c>
      <c r="S347" s="32">
        <f>IF(E10,DEGREES(Q347),Q347)</f>
        <v>344</v>
      </c>
      <c r="T347" s="32">
        <f>IF(E8,90-S347-E9,S347+90+E9)</f>
        <v>434</v>
      </c>
      <c r="U347" s="32">
        <f>IF(E11,ABS(E6)-R347,ABS(E5)+R347)</f>
        <v>0.48530000000000006</v>
      </c>
      <c r="V347" s="32">
        <f t="shared" si="22"/>
        <v>0.13376680877798963</v>
      </c>
      <c r="W347" s="33">
        <f t="shared" si="23"/>
        <v>0.46650030103886619</v>
      </c>
    </row>
    <row r="348" spans="1:23" x14ac:dyDescent="0.25">
      <c r="A348" s="1">
        <v>346</v>
      </c>
      <c r="B348" s="2">
        <v>1.0037</v>
      </c>
      <c r="Q348" s="31">
        <f t="shared" si="20"/>
        <v>345</v>
      </c>
      <c r="R348" s="32">
        <f t="shared" si="21"/>
        <v>1.0607</v>
      </c>
      <c r="S348" s="32">
        <f>IF(E10,DEGREES(Q348),Q348)</f>
        <v>345</v>
      </c>
      <c r="T348" s="32">
        <f>IF(E8,90-S348-E9,S348+90+E9)</f>
        <v>435</v>
      </c>
      <c r="U348" s="32">
        <f>IF(E11,ABS(E6)-R348,ABS(E5)+R348)</f>
        <v>0.53930000000000011</v>
      </c>
      <c r="V348" s="32">
        <f t="shared" si="22"/>
        <v>0.13958111102378945</v>
      </c>
      <c r="W348" s="33">
        <f t="shared" si="23"/>
        <v>0.52092379811769463</v>
      </c>
    </row>
    <row r="349" spans="1:23" x14ac:dyDescent="0.25">
      <c r="A349" s="1">
        <v>347</v>
      </c>
      <c r="B349" s="2">
        <v>0.94399999999999995</v>
      </c>
      <c r="Q349" s="31">
        <f t="shared" si="20"/>
        <v>346</v>
      </c>
      <c r="R349" s="32">
        <f t="shared" si="21"/>
        <v>1.0037</v>
      </c>
      <c r="S349" s="32">
        <f>IF(E10,DEGREES(Q349),Q349)</f>
        <v>346</v>
      </c>
      <c r="T349" s="32">
        <f>IF(E8,90-S349-E9,S349+90+E9)</f>
        <v>436</v>
      </c>
      <c r="U349" s="32">
        <f>IF(E11,ABS(E6)-R349,ABS(E5)+R349)</f>
        <v>0.59630000000000005</v>
      </c>
      <c r="V349" s="32">
        <f t="shared" si="22"/>
        <v>0.14425802634608201</v>
      </c>
      <c r="W349" s="33">
        <f t="shared" si="23"/>
        <v>0.57858734157837677</v>
      </c>
    </row>
    <row r="350" spans="1:23" x14ac:dyDescent="0.25">
      <c r="A350" s="1">
        <v>348</v>
      </c>
      <c r="B350" s="2">
        <v>0.88170000000000004</v>
      </c>
      <c r="Q350" s="31">
        <f t="shared" si="20"/>
        <v>347</v>
      </c>
      <c r="R350" s="32">
        <f t="shared" si="21"/>
        <v>0.94399999999999995</v>
      </c>
      <c r="S350" s="32">
        <f>IF(E10,DEGREES(Q350),Q350)</f>
        <v>347</v>
      </c>
      <c r="T350" s="32">
        <f>IF(E8,90-S350-E9,S350+90+E9)</f>
        <v>437</v>
      </c>
      <c r="U350" s="32">
        <f>IF(E11,ABS(E6)-R350,ABS(E5)+R350)</f>
        <v>0.65600000000000014</v>
      </c>
      <c r="V350" s="32">
        <f t="shared" si="22"/>
        <v>0.14756789164957573</v>
      </c>
      <c r="W350" s="33">
        <f t="shared" si="23"/>
        <v>0.63918676249911444</v>
      </c>
    </row>
    <row r="351" spans="1:23" x14ac:dyDescent="0.25">
      <c r="A351" s="1">
        <v>349</v>
      </c>
      <c r="B351" s="2">
        <v>0.81699999999999995</v>
      </c>
      <c r="Q351" s="31">
        <f t="shared" si="20"/>
        <v>348</v>
      </c>
      <c r="R351" s="32">
        <f t="shared" si="21"/>
        <v>0.88170000000000004</v>
      </c>
      <c r="S351" s="32">
        <f>IF(E10,DEGREES(Q351),Q351)</f>
        <v>348</v>
      </c>
      <c r="T351" s="32">
        <f>IF(E8,90-S351-E9,S351+90+E9)</f>
        <v>438</v>
      </c>
      <c r="U351" s="32">
        <f>IF(E11,ABS(E6)-R351,ABS(E5)+R351)</f>
        <v>0.71830000000000005</v>
      </c>
      <c r="V351" s="32">
        <f t="shared" si="22"/>
        <v>0.14934296751439632</v>
      </c>
      <c r="W351" s="33">
        <f t="shared" si="23"/>
        <v>0.70260342160709266</v>
      </c>
    </row>
    <row r="352" spans="1:23" x14ac:dyDescent="0.25">
      <c r="A352" s="1">
        <v>350</v>
      </c>
      <c r="B352" s="2">
        <v>0.75</v>
      </c>
      <c r="Q352" s="31">
        <f t="shared" si="20"/>
        <v>349</v>
      </c>
      <c r="R352" s="32">
        <f t="shared" si="21"/>
        <v>0.81699999999999995</v>
      </c>
      <c r="S352" s="32">
        <f>IF(E10,DEGREES(Q352),Q352)</f>
        <v>349</v>
      </c>
      <c r="T352" s="32">
        <f>IF(E8,90-S352-E9,S352+90+E9)</f>
        <v>439</v>
      </c>
      <c r="U352" s="32">
        <f>IF(E11,ABS(E6)-R352,ABS(E5)+R352)</f>
        <v>0.78300000000000014</v>
      </c>
      <c r="V352" s="32">
        <f t="shared" si="22"/>
        <v>0.14940344337983455</v>
      </c>
      <c r="W352" s="33">
        <f t="shared" si="23"/>
        <v>0.76861408463952108</v>
      </c>
    </row>
    <row r="353" spans="1:23" x14ac:dyDescent="0.25">
      <c r="A353" s="1">
        <v>351</v>
      </c>
      <c r="B353" s="2">
        <v>0.68100000000000005</v>
      </c>
      <c r="Q353" s="31">
        <f t="shared" si="20"/>
        <v>350</v>
      </c>
      <c r="R353" s="32">
        <f t="shared" si="21"/>
        <v>0.75</v>
      </c>
      <c r="S353" s="32">
        <f>IF(E10,DEGREES(Q353),Q353)</f>
        <v>350</v>
      </c>
      <c r="T353" s="32">
        <f>IF(E8,90-S353-E9,S353+90+E9)</f>
        <v>440</v>
      </c>
      <c r="U353" s="32">
        <f>IF(E11,ABS(E6)-R353,ABS(E5)+R353)</f>
        <v>0.85000000000000009</v>
      </c>
      <c r="V353" s="32">
        <f t="shared" si="22"/>
        <v>0.14760095101689089</v>
      </c>
      <c r="W353" s="33">
        <f t="shared" si="23"/>
        <v>0.83708659006037689</v>
      </c>
    </row>
    <row r="354" spans="1:23" x14ac:dyDescent="0.25">
      <c r="A354" s="1">
        <v>352</v>
      </c>
      <c r="B354" s="2">
        <v>0.61009999999999998</v>
      </c>
      <c r="Q354" s="31">
        <f t="shared" si="20"/>
        <v>351</v>
      </c>
      <c r="R354" s="32">
        <f t="shared" si="21"/>
        <v>0.68100000000000005</v>
      </c>
      <c r="S354" s="32">
        <f>IF(E10,DEGREES(Q354),Q354)</f>
        <v>351</v>
      </c>
      <c r="T354" s="32">
        <f>IF(E8,90-S354-E9,S354+90+E9)</f>
        <v>441</v>
      </c>
      <c r="U354" s="32">
        <f>IF(E11,ABS(E6)-R354,ABS(E5)+R354)</f>
        <v>0.91900000000000004</v>
      </c>
      <c r="V354" s="32">
        <f t="shared" si="22"/>
        <v>0.14376327337197245</v>
      </c>
      <c r="W354" s="33">
        <f t="shared" si="23"/>
        <v>0.90768558500693153</v>
      </c>
    </row>
    <row r="355" spans="1:23" x14ac:dyDescent="0.25">
      <c r="A355" s="1">
        <v>353</v>
      </c>
      <c r="B355" s="2">
        <v>0.53759999999999997</v>
      </c>
      <c r="Q355" s="31">
        <f t="shared" si="20"/>
        <v>352</v>
      </c>
      <c r="R355" s="32">
        <f t="shared" si="21"/>
        <v>0.61009999999999998</v>
      </c>
      <c r="S355" s="32">
        <f>IF(E10,DEGREES(Q355),Q355)</f>
        <v>352</v>
      </c>
      <c r="T355" s="32">
        <f>IF(E8,90-S355-E9,S355+90+E9)</f>
        <v>442</v>
      </c>
      <c r="U355" s="32">
        <f>IF(E11,ABS(E6)-R355,ABS(E5)+R355)</f>
        <v>0.98990000000000011</v>
      </c>
      <c r="V355" s="32">
        <f t="shared" si="22"/>
        <v>0.1377674526403693</v>
      </c>
      <c r="W355" s="33">
        <f t="shared" si="23"/>
        <v>0.9802663612472805</v>
      </c>
    </row>
    <row r="356" spans="1:23" x14ac:dyDescent="0.25">
      <c r="A356" s="1">
        <v>354</v>
      </c>
      <c r="B356" s="2">
        <v>0.46350000000000002</v>
      </c>
      <c r="Q356" s="31">
        <f t="shared" si="20"/>
        <v>353</v>
      </c>
      <c r="R356" s="32">
        <f t="shared" si="21"/>
        <v>0.53759999999999997</v>
      </c>
      <c r="S356" s="32">
        <f>IF(E10,DEGREES(Q356),Q356)</f>
        <v>353</v>
      </c>
      <c r="T356" s="32">
        <f>IF(E8,90-S356-E9,S356+90+E9)</f>
        <v>443</v>
      </c>
      <c r="U356" s="32">
        <f>IF(E11,ABS(E6)-R356,ABS(E5)+R356)</f>
        <v>1.0624000000000002</v>
      </c>
      <c r="V356" s="32">
        <f t="shared" si="22"/>
        <v>0.12947399043362851</v>
      </c>
      <c r="W356" s="33">
        <f t="shared" si="23"/>
        <v>1.0544810315037407</v>
      </c>
    </row>
    <row r="357" spans="1:23" x14ac:dyDescent="0.25">
      <c r="A357" s="1">
        <v>355</v>
      </c>
      <c r="B357" s="2">
        <v>0.38819999999999999</v>
      </c>
      <c r="Q357" s="31">
        <f t="shared" si="20"/>
        <v>354</v>
      </c>
      <c r="R357" s="32">
        <f t="shared" si="21"/>
        <v>0.46350000000000002</v>
      </c>
      <c r="S357" s="32">
        <f>IF(E10,DEGREES(Q357),Q357)</f>
        <v>354</v>
      </c>
      <c r="T357" s="32">
        <f>IF(E8,90-S357-E9,S357+90+E9)</f>
        <v>444</v>
      </c>
      <c r="U357" s="32">
        <f>IF(E11,ABS(E6)-R357,ABS(E5)+R357)</f>
        <v>1.1365000000000001</v>
      </c>
      <c r="V357" s="32">
        <f t="shared" si="22"/>
        <v>0.11879659850368818</v>
      </c>
      <c r="W357" s="33">
        <f t="shared" si="23"/>
        <v>1.1302741340860427</v>
      </c>
    </row>
    <row r="358" spans="1:23" x14ac:dyDescent="0.25">
      <c r="A358" s="1">
        <v>356</v>
      </c>
      <c r="B358" s="2">
        <v>0.31190000000000001</v>
      </c>
      <c r="Q358" s="31">
        <f t="shared" si="20"/>
        <v>355</v>
      </c>
      <c r="R358" s="32">
        <f t="shared" si="21"/>
        <v>0.38819999999999999</v>
      </c>
      <c r="S358" s="32">
        <f>IF(E10,DEGREES(Q358),Q358)</f>
        <v>355</v>
      </c>
      <c r="T358" s="32">
        <f>IF(E8,90-S358-E9,S358+90+E9)</f>
        <v>445</v>
      </c>
      <c r="U358" s="32">
        <f>IF(E11,ABS(E6)-R358,ABS(E5)+R358)</f>
        <v>1.2118000000000002</v>
      </c>
      <c r="V358" s="32">
        <f t="shared" si="22"/>
        <v>0.10561532906161243</v>
      </c>
      <c r="W358" s="33">
        <f t="shared" si="23"/>
        <v>1.2071887351475774</v>
      </c>
    </row>
    <row r="359" spans="1:23" x14ac:dyDescent="0.25">
      <c r="A359" s="1">
        <v>357</v>
      </c>
      <c r="B359" s="2">
        <v>0.23469999999999999</v>
      </c>
      <c r="Q359" s="31">
        <f t="shared" si="20"/>
        <v>356</v>
      </c>
      <c r="R359" s="32">
        <f t="shared" si="21"/>
        <v>0.31190000000000001</v>
      </c>
      <c r="S359" s="32">
        <f>IF(E10,DEGREES(Q359),Q359)</f>
        <v>356</v>
      </c>
      <c r="T359" s="32">
        <f>IF(E8,90-S359-E9,S359+90+E9)</f>
        <v>446</v>
      </c>
      <c r="U359" s="32">
        <f>IF(E11,ABS(E6)-R359,ABS(E5)+R359)</f>
        <v>1.2881</v>
      </c>
      <c r="V359" s="32">
        <f t="shared" si="22"/>
        <v>8.9853313829808323E-2</v>
      </c>
      <c r="W359" s="33">
        <f t="shared" si="23"/>
        <v>1.2849622531396796</v>
      </c>
    </row>
    <row r="360" spans="1:23" x14ac:dyDescent="0.25">
      <c r="A360" s="1">
        <v>358</v>
      </c>
      <c r="B360" s="2">
        <v>0.15679999999999999</v>
      </c>
      <c r="Q360" s="31">
        <f t="shared" si="20"/>
        <v>357</v>
      </c>
      <c r="R360" s="32">
        <f t="shared" si="21"/>
        <v>0.23469999999999999</v>
      </c>
      <c r="S360" s="32">
        <f>IF(E10,DEGREES(Q360),Q360)</f>
        <v>357</v>
      </c>
      <c r="T360" s="32">
        <f>IF(E8,90-S360-E9,S360+90+E9)</f>
        <v>447</v>
      </c>
      <c r="U360" s="32">
        <f>IF(E11,ABS(E6)-R360,ABS(E5)+R360)</f>
        <v>1.3653000000000002</v>
      </c>
      <c r="V360" s="32">
        <f t="shared" si="22"/>
        <v>7.1454281058490832E-2</v>
      </c>
      <c r="W360" s="33">
        <f t="shared" si="23"/>
        <v>1.3634289038004199</v>
      </c>
    </row>
    <row r="361" spans="1:23" x14ac:dyDescent="0.25">
      <c r="A361" s="1">
        <v>359</v>
      </c>
      <c r="B361" s="2">
        <v>7.85E-2</v>
      </c>
      <c r="Q361" s="31">
        <f t="shared" si="20"/>
        <v>358</v>
      </c>
      <c r="R361" s="32">
        <f t="shared" si="21"/>
        <v>0.15679999999999999</v>
      </c>
      <c r="S361" s="32">
        <f>IF(E10,DEGREES(Q361),Q361)</f>
        <v>358</v>
      </c>
      <c r="T361" s="32">
        <f>IF(E8,90-S361-E9,S361+90+E9)</f>
        <v>448</v>
      </c>
      <c r="U361" s="32">
        <f>IF(E11,ABS(E6)-R361,ABS(E5)+R361)</f>
        <v>1.4432</v>
      </c>
      <c r="V361" s="32">
        <f t="shared" si="22"/>
        <v>5.0366953641049268E-2</v>
      </c>
      <c r="W361" s="33">
        <f t="shared" si="23"/>
        <v>1.442320841553959</v>
      </c>
    </row>
    <row r="362" spans="1:23" x14ac:dyDescent="0.25">
      <c r="A362" s="1">
        <v>360</v>
      </c>
      <c r="B362" s="2">
        <v>0</v>
      </c>
      <c r="Q362" s="31">
        <f t="shared" si="20"/>
        <v>359</v>
      </c>
      <c r="R362" s="32">
        <f t="shared" si="21"/>
        <v>7.85E-2</v>
      </c>
      <c r="S362" s="32">
        <f>IF(E10,DEGREES(Q362),Q362)</f>
        <v>359</v>
      </c>
      <c r="T362" s="32">
        <f>IF(E8,90-S362-E9,S362+90+E9)</f>
        <v>449</v>
      </c>
      <c r="U362" s="32">
        <f>IF(E11,ABS(E6)-R362,ABS(E5)+R362)</f>
        <v>1.5215000000000001</v>
      </c>
      <c r="V362" s="32">
        <f t="shared" si="22"/>
        <v>2.6553836394327034E-2</v>
      </c>
      <c r="W362" s="33">
        <f t="shared" si="23"/>
        <v>1.5212682681804495</v>
      </c>
    </row>
    <row r="363" spans="1:23" x14ac:dyDescent="0.25">
      <c r="Q363" s="34">
        <f t="shared" si="20"/>
        <v>360</v>
      </c>
      <c r="R363" s="35">
        <f t="shared" si="21"/>
        <v>0</v>
      </c>
      <c r="S363" s="35">
        <f>IF(E10,DEGREES(Q363),Q363)</f>
        <v>360</v>
      </c>
      <c r="T363" s="35">
        <f>IF(E8,90-S363-E9,S363+90+E9)</f>
        <v>450</v>
      </c>
      <c r="U363" s="35">
        <f>IF(E11,ABS(E6)-R363,ABS(E5)+R363)</f>
        <v>1.6</v>
      </c>
      <c r="V363" s="35">
        <f t="shared" si="22"/>
        <v>4.90059381963448E-16</v>
      </c>
      <c r="W363" s="36">
        <f t="shared" si="23"/>
        <v>1.6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Example1</vt:lpstr>
      <vt:lpstr>Example2</vt:lpstr>
      <vt:lpstr>Example3</vt:lpstr>
      <vt:lpstr>Example4</vt:lpstr>
      <vt:lpstr>Example5</vt:lpstr>
      <vt:lpstr>Example6</vt:lpstr>
      <vt:lpstr>Example7</vt:lpstr>
      <vt:lpstr>Example8</vt:lpstr>
      <vt:lpstr>Example9</vt:lpstr>
      <vt:lpstr>Example10</vt:lpstr>
      <vt:lpstr>Example11</vt:lpstr>
    </vt:vector>
  </TitlesOfParts>
  <Company>AJPi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Pope</dc:creator>
  <cp:lastModifiedBy>Andy</cp:lastModifiedBy>
  <dcterms:created xsi:type="dcterms:W3CDTF">2009-12-05T13:16:36Z</dcterms:created>
  <dcterms:modified xsi:type="dcterms:W3CDTF">2014-12-13T11:29:38Z</dcterms:modified>
</cp:coreProperties>
</file>